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U:\DDR\DDES\DDES-Etudes-Stats\06_Publications_événements\QRS_les brèves\n°6 chiffres clés 2019 hosp CNRACL et IRCANTEC\"/>
    </mc:Choice>
  </mc:AlternateContent>
  <xr:revisionPtr revIDLastSave="0" documentId="13_ncr:1_{597CAD7E-4C48-4C88-971F-87B9841280F7}" xr6:coauthVersionLast="45" xr6:coauthVersionMax="45" xr10:uidLastSave="{00000000-0000-0000-0000-000000000000}"/>
  <bookViews>
    <workbookView xWindow="-120" yWindow="-120" windowWidth="29040" windowHeight="15840" tabRatio="629" activeTab="1" xr2:uid="{00000000-000D-0000-FFFF-FFFF00000000}"/>
  </bookViews>
  <sheets>
    <sheet name="Champs de l'étude" sheetId="19" r:id="rId1"/>
    <sheet name="Effectifs des personnels" sheetId="3" r:id="rId2"/>
    <sheet name="Pyramide des ages fonctionnaire" sheetId="24" r:id="rId3"/>
    <sheet name="Pyramide des ages contractuels" sheetId="25" r:id="rId4"/>
    <sheet name="Personnel par type d'employeurs" sheetId="10" r:id="rId5"/>
    <sheet name="Poids des actifs" sheetId="14" r:id="rId6"/>
    <sheet name="Types d'employeurs" sheetId="7" r:id="rId7"/>
    <sheet name="Evolution du nb d'employeurs" sheetId="12" r:id="rId8"/>
    <sheet name="Région des employeurs" sheetId="23" r:id="rId9"/>
    <sheet name="nb employeurs pour 100 000 hbts" sheetId="22" r:id="rId10"/>
  </sheets>
  <definedNames>
    <definedName name="_xlnm._FilterDatabase" localSheetId="4" hidden="1">'Personnel par type d''employeurs'!$A$5:$C$11</definedName>
    <definedName name="a" localSheetId="5">#REF!</definedName>
    <definedName name="a">#REF!</definedName>
    <definedName name="_xlnm.Database" localSheetId="5">#REF!</definedName>
    <definedName name="_xlnm.Database">#REF!</definedName>
    <definedName name="DDEF" localSheetId="5">#REF!</definedName>
    <definedName name="DDEF">#REF!</definedName>
    <definedName name="DDEF_P" localSheetId="5">#REF!</definedName>
    <definedName name="DDEF_P">#REF!</definedName>
    <definedName name="DDEH" localSheetId="5">#REF!</definedName>
    <definedName name="DDEH">#REF!</definedName>
    <definedName name="DDEH_P" localSheetId="5">#REF!</definedName>
    <definedName name="DDEH_P">#REF!</definedName>
    <definedName name="DDET" localSheetId="5">#REF!</definedName>
    <definedName name="DDET">#REF!</definedName>
    <definedName name="DDET_P" localSheetId="5">#REF!</definedName>
    <definedName name="DDET_P">#REF!</definedName>
    <definedName name="DDIF" localSheetId="5">#REF!</definedName>
    <definedName name="DDIF">#REF!</definedName>
    <definedName name="DDIF_P" localSheetId="5">#REF!</definedName>
    <definedName name="DDIF_P">#REF!</definedName>
    <definedName name="DDIH" localSheetId="5">#REF!</definedName>
    <definedName name="DDIH">#REF!</definedName>
    <definedName name="DDIH_P" localSheetId="5">#REF!</definedName>
    <definedName name="DDIH_P">#REF!</definedName>
    <definedName name="DDIT" localSheetId="5">#REF!</definedName>
    <definedName name="DDIT">#REF!</definedName>
    <definedName name="DDIT_P" localSheetId="5">#REF!</definedName>
    <definedName name="DDIT_P">#REF!</definedName>
    <definedName name="FTOT" localSheetId="5">#REF!</definedName>
    <definedName name="FTOT">#REF!</definedName>
    <definedName name="FTOT_P" localSheetId="5">#REF!</definedName>
    <definedName name="FTOT_P">#REF!</definedName>
    <definedName name="HTOT" localSheetId="5">#REF!</definedName>
    <definedName name="HTOT">#REF!</definedName>
    <definedName name="HTOT_P" localSheetId="5">#REF!</definedName>
    <definedName name="HTOT_P">#REF!</definedName>
    <definedName name="IDEF" localSheetId="5">#REF!</definedName>
    <definedName name="IDEF">#REF!</definedName>
    <definedName name="idef_p" localSheetId="5">#REF!</definedName>
    <definedName name="idef_p">#REF!</definedName>
    <definedName name="IDEH" localSheetId="5">#REF!</definedName>
    <definedName name="IDEH">#REF!</definedName>
    <definedName name="ideh_p" localSheetId="5">#REF!</definedName>
    <definedName name="ideh_p">#REF!</definedName>
    <definedName name="IDIF" localSheetId="5">#REF!</definedName>
    <definedName name="IDIF">#REF!</definedName>
    <definedName name="idif_p" localSheetId="5">#REF!</definedName>
    <definedName name="idif_p">#REF!</definedName>
    <definedName name="IDIH" localSheetId="5">#REF!</definedName>
    <definedName name="IDIH">#REF!</definedName>
    <definedName name="idih_p" localSheetId="5">#REF!</definedName>
    <definedName name="idih_p">#REF!</definedName>
    <definedName name="INVF" localSheetId="5">#REF!</definedName>
    <definedName name="INVF">#REF!</definedName>
    <definedName name="INVF_P" localSheetId="5">#REF!</definedName>
    <definedName name="INVF_P">#REF!</definedName>
    <definedName name="INVH" localSheetId="5">#REF!</definedName>
    <definedName name="INVH">#REF!</definedName>
    <definedName name="INVH_P" localSheetId="5">#REF!</definedName>
    <definedName name="INVH_P">#REF!</definedName>
    <definedName name="INVT" localSheetId="5">#REF!</definedName>
    <definedName name="INVT">#REF!</definedName>
    <definedName name="INVT_P" localSheetId="5">#REF!</definedName>
    <definedName name="INVT_P">#REF!</definedName>
    <definedName name="PENSTOT" localSheetId="5">#REF!</definedName>
    <definedName name="PENSTOT">#REF!</definedName>
    <definedName name="PENSTOT_P" localSheetId="5">#REF!</definedName>
    <definedName name="PENSTOT_P">#REF!</definedName>
    <definedName name="Table" localSheetId="5">#REF!</definedName>
    <definedName name="Table">#REF!</definedName>
    <definedName name="VDEF" localSheetId="5">#REF!</definedName>
    <definedName name="VDEF">#REF!</definedName>
    <definedName name="vdef_p" localSheetId="5">#REF!</definedName>
    <definedName name="vdef_p">#REF!</definedName>
    <definedName name="VDEH" localSheetId="5">#REF!</definedName>
    <definedName name="VDEH">#REF!</definedName>
    <definedName name="vdeh_p" localSheetId="5">#REF!</definedName>
    <definedName name="vdeh_p">#REF!</definedName>
    <definedName name="VDIF" localSheetId="5">#REF!</definedName>
    <definedName name="VDIF">#REF!</definedName>
    <definedName name="vdif_p" localSheetId="5">#REF!</definedName>
    <definedName name="vdif_p">#REF!</definedName>
    <definedName name="VDIH" localSheetId="5">#REF!</definedName>
    <definedName name="VDIH">#REF!</definedName>
    <definedName name="vdih_p" localSheetId="5">#REF!</definedName>
    <definedName name="vdih_p">#REF!</definedName>
    <definedName name="VIEF" localSheetId="5">#REF!</definedName>
    <definedName name="VIEF">#REF!</definedName>
    <definedName name="VIEF_P" localSheetId="5">#REF!</definedName>
    <definedName name="VIEF_P">#REF!</definedName>
    <definedName name="VIEH" localSheetId="5">#REF!</definedName>
    <definedName name="VIEH">#REF!</definedName>
    <definedName name="VIEH_P" localSheetId="5">#REF!</definedName>
    <definedName name="VIEH_P">#REF!</definedName>
    <definedName name="VIET" localSheetId="5">#REF!</definedName>
    <definedName name="VIET">#REF!</definedName>
    <definedName name="VIET_P" localSheetId="5">#REF!</definedName>
    <definedName name="VIET_P">#REF!</definedName>
    <definedName name="_xlnm.Print_Area" localSheetId="7">'Evolution du nb d''employeurs'!$A$1:$A$8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3" l="1"/>
  <c r="C7" i="3"/>
  <c r="D5" i="3"/>
  <c r="B6" i="3" l="1"/>
  <c r="B4" i="3"/>
  <c r="C5" i="3" l="1"/>
  <c r="C8" i="3"/>
  <c r="D8" i="3"/>
  <c r="B8" i="3"/>
  <c r="C13" i="10" l="1"/>
  <c r="B13" i="10"/>
  <c r="D5" i="14" l="1"/>
  <c r="D6" i="14"/>
  <c r="D7" i="14"/>
  <c r="D8" i="14"/>
  <c r="D9" i="14"/>
  <c r="D10" i="14"/>
  <c r="D11" i="14"/>
  <c r="D12" i="14"/>
  <c r="D13" i="14"/>
  <c r="D14" i="14"/>
  <c r="D15" i="14"/>
  <c r="D16" i="14"/>
  <c r="D17" i="14"/>
  <c r="D4" i="14"/>
  <c r="Q7" i="12" l="1"/>
  <c r="D7" i="12"/>
  <c r="P7" i="12" l="1"/>
  <c r="O7" i="12" l="1"/>
  <c r="N7" i="12" l="1"/>
  <c r="E7" i="12" l="1"/>
  <c r="F7" i="12"/>
  <c r="G7" i="12"/>
  <c r="H7" i="12"/>
  <c r="I7" i="12"/>
  <c r="J7" i="12"/>
  <c r="K7" i="12"/>
  <c r="L7" i="12"/>
  <c r="M7" i="12"/>
</calcChain>
</file>

<file path=xl/sharedStrings.xml><?xml version="1.0" encoding="utf-8"?>
<sst xmlns="http://schemas.openxmlformats.org/spreadsheetml/2006/main" count="115" uniqueCount="68">
  <si>
    <t>Homme</t>
  </si>
  <si>
    <t>Femme</t>
  </si>
  <si>
    <t>Région</t>
  </si>
  <si>
    <t>Centres hospitaliers généraux</t>
  </si>
  <si>
    <t>DOM</t>
  </si>
  <si>
    <t>Total</t>
  </si>
  <si>
    <t>TOTAL</t>
  </si>
  <si>
    <t>total</t>
  </si>
  <si>
    <t>Centres hospitaliers spécialisés</t>
  </si>
  <si>
    <t>Hôpitaux locaux</t>
  </si>
  <si>
    <t>Type d'établissements employeurs</t>
  </si>
  <si>
    <t>Bretagne</t>
  </si>
  <si>
    <t>Corse</t>
  </si>
  <si>
    <t>Pays de la Loire</t>
  </si>
  <si>
    <t>D.O.M et C.O.M</t>
  </si>
  <si>
    <t>Nombre d'employeurs</t>
  </si>
  <si>
    <t>Île-de-France</t>
  </si>
  <si>
    <t>Provence-Alpes-Côte d'Azur</t>
  </si>
  <si>
    <t>Region</t>
  </si>
  <si>
    <t>Auvergne-Rhône-Alpes</t>
  </si>
  <si>
    <t>Bourgogne-Franche-Comté</t>
  </si>
  <si>
    <t>Centre-Val-de-Loire</t>
  </si>
  <si>
    <t>Grand Est</t>
  </si>
  <si>
    <t>Hauts-de-France</t>
  </si>
  <si>
    <t>Normandie</t>
  </si>
  <si>
    <t>Nouvelle Aquitaine</t>
  </si>
  <si>
    <t>Occitanie</t>
  </si>
  <si>
    <t>CNRACL</t>
  </si>
  <si>
    <t>IRCANTEC</t>
  </si>
  <si>
    <t>Total des employeurs hospitaliers</t>
  </si>
  <si>
    <t>Type d'employeurs</t>
  </si>
  <si>
    <t>Autres employeurs hospitaliers</t>
  </si>
  <si>
    <t>Ircantec</t>
  </si>
  <si>
    <t>Employeurs CNRACL</t>
  </si>
  <si>
    <t>Employeurs Ircantec</t>
  </si>
  <si>
    <t xml:space="preserve">Fonctionnaires </t>
  </si>
  <si>
    <t>Contratuels</t>
  </si>
  <si>
    <t>Ensemble</t>
  </si>
  <si>
    <t xml:space="preserve"> Centres hospitaliers généraux</t>
  </si>
  <si>
    <t xml:space="preserve"> Hôpitaux locaux</t>
  </si>
  <si>
    <t xml:space="preserve"> Centres hospitaliers spécialisés</t>
  </si>
  <si>
    <t xml:space="preserve"> Centres d'hébergement personnes âgées</t>
  </si>
  <si>
    <t xml:space="preserve"> Ets publics à caractère sanitaire et social</t>
  </si>
  <si>
    <t xml:space="preserve"> Centres de soins avec/sans hébergement</t>
  </si>
  <si>
    <t xml:space="preserve"> Autres employeurs hospitaliers</t>
  </si>
  <si>
    <t xml:space="preserve"> Centres hospitaliers régionaux 
et universitaires</t>
  </si>
  <si>
    <t>Ircantec *</t>
  </si>
  <si>
    <t>Établissements publics
à caractère sanitaire et social</t>
  </si>
  <si>
    <t>Centres hospitaliers
régionaux et universitaires</t>
  </si>
  <si>
    <t>Centres hébergement
personnes âgées</t>
  </si>
  <si>
    <t>Centres de soins
avec/sans hébergement</t>
  </si>
  <si>
    <t>%</t>
  </si>
  <si>
    <t xml:space="preserve">age </t>
  </si>
  <si>
    <t>age</t>
  </si>
  <si>
    <t>* Un cotisant peut être présent au sein de plusieurs établissements dans l'année.</t>
  </si>
  <si>
    <t>RÉPARTITION DES PERSONNELS HOSPITALIERS PAR TYPE D’EMPLOYEURS en 2019</t>
  </si>
  <si>
    <t>Pyramide des âges des cotisants des contractuels en 2019</t>
  </si>
  <si>
    <t>Pyramide des âges des fonctionnaires en 2019</t>
  </si>
  <si>
    <t>Types d'établissements employeurs hospitaliers</t>
  </si>
  <si>
    <r>
      <t>É</t>
    </r>
    <r>
      <rPr>
        <b/>
        <u/>
        <sz val="12"/>
        <color theme="1"/>
        <rFont val="Arial"/>
        <family val="2"/>
      </rPr>
      <t>volution du nombre d’employeurs hospitaliers</t>
    </r>
  </si>
  <si>
    <t>Répartition régionale des employeurs</t>
  </si>
  <si>
    <t>Nombre d’employeurs hospitaliers pour 100 000 habitants en 2019</t>
  </si>
  <si>
    <t>Poids des personnels hospitaliers par rapport à la population régionale 2019</t>
  </si>
  <si>
    <t>Hommes</t>
  </si>
  <si>
    <t>Femmes</t>
  </si>
  <si>
    <t>en %</t>
  </si>
  <si>
    <t>Les personnels hospitaliers en 2019 (en milliers)</t>
  </si>
  <si>
    <t>Nb : Cette pyramide concerne les cotisants de 15 à 69 ans et non la totalité des cotisants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</si>
</sst>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_-;\-* #,##0_-;_-* &quot;-&quot;??_-;_-@_-"/>
    <numFmt numFmtId="166" formatCode="0.0"/>
    <numFmt numFmtId="167" formatCode="_-* #,##0.0_-;\-* #,##0.0_-;_-* &quot;-&quot;??_-;_-@_-"/>
    <numFmt numFmtId="168" formatCode="#,##0.0"/>
  </numFmts>
  <fonts count="35" x14ac:knownFonts="1">
    <font>
      <sz val="11"/>
      <color theme="1"/>
      <name val="Calibri"/>
      <family val="2"/>
      <scheme val="minor"/>
    </font>
    <font>
      <sz val="10"/>
      <name val="Times New Roman"/>
      <family val="1"/>
    </font>
    <font>
      <b/>
      <sz val="11"/>
      <color theme="0"/>
      <name val="Calibri"/>
      <family val="2"/>
      <scheme val="minor"/>
    </font>
    <font>
      <sz val="11"/>
      <color theme="1"/>
      <name val="Calibri"/>
      <family val="2"/>
      <scheme val="minor"/>
    </font>
    <font>
      <b/>
      <sz val="10"/>
      <color theme="1"/>
      <name val="Calibri"/>
      <family val="2"/>
      <scheme val="minor"/>
    </font>
    <font>
      <b/>
      <sz val="9"/>
      <name val="Arial"/>
      <family val="2"/>
    </font>
    <font>
      <sz val="9"/>
      <name val="Arial"/>
      <family val="2"/>
    </font>
    <font>
      <b/>
      <sz val="9"/>
      <color theme="1"/>
      <name val="Calibri"/>
      <family val="2"/>
      <scheme val="minor"/>
    </font>
    <font>
      <sz val="9"/>
      <color theme="1"/>
      <name val="Calibri"/>
      <family val="2"/>
      <scheme val="minor"/>
    </font>
    <font>
      <sz val="10"/>
      <name val="Helv"/>
    </font>
    <font>
      <b/>
      <sz val="12"/>
      <name val="Arial"/>
      <family val="2"/>
    </font>
    <font>
      <b/>
      <sz val="11"/>
      <name val="Arial"/>
      <family val="2"/>
    </font>
    <font>
      <sz val="10"/>
      <name val="Arial"/>
      <family val="2"/>
    </font>
    <font>
      <b/>
      <i/>
      <sz val="12"/>
      <name val="Arial"/>
      <family val="2"/>
    </font>
    <font>
      <b/>
      <sz val="10"/>
      <name val="Arial"/>
      <family val="2"/>
    </font>
    <font>
      <b/>
      <i/>
      <sz val="13"/>
      <name val="Arial"/>
      <family val="2"/>
    </font>
    <font>
      <b/>
      <sz val="13"/>
      <name val="Arial"/>
      <family val="2"/>
    </font>
    <font>
      <sz val="10"/>
      <color theme="1"/>
      <name val="Calibri"/>
      <family val="2"/>
      <scheme val="minor"/>
    </font>
    <font>
      <b/>
      <sz val="14"/>
      <color theme="1"/>
      <name val="Calibri"/>
      <family val="2"/>
      <scheme val="minor"/>
    </font>
    <font>
      <b/>
      <sz val="10"/>
      <color theme="0"/>
      <name val="Calibri"/>
      <family val="2"/>
      <scheme val="minor"/>
    </font>
    <font>
      <b/>
      <sz val="9"/>
      <color theme="0"/>
      <name val="Arial"/>
      <family val="2"/>
    </font>
    <font>
      <sz val="11"/>
      <color rgb="FF000000"/>
      <name val="Calibri"/>
      <family val="2"/>
      <scheme val="minor"/>
    </font>
    <font>
      <b/>
      <sz val="10"/>
      <name val="Calibri"/>
      <family val="2"/>
      <scheme val="minor"/>
    </font>
    <font>
      <b/>
      <sz val="9"/>
      <color theme="1"/>
      <name val="Arial"/>
      <family val="2"/>
    </font>
    <font>
      <b/>
      <sz val="11"/>
      <color theme="0" tint="-4.9989318521683403E-2"/>
      <name val="Calibri"/>
      <family val="2"/>
      <scheme val="minor"/>
    </font>
    <font>
      <sz val="12"/>
      <color theme="1"/>
      <name val="Calibri"/>
      <family val="2"/>
      <scheme val="minor"/>
    </font>
    <font>
      <b/>
      <u/>
      <sz val="11"/>
      <color theme="1"/>
      <name val="Calibri"/>
      <family val="2"/>
      <scheme val="minor"/>
    </font>
    <font>
      <b/>
      <u/>
      <sz val="12"/>
      <color theme="1"/>
      <name val="Calibri"/>
      <family val="2"/>
      <scheme val="minor"/>
    </font>
    <font>
      <b/>
      <u/>
      <sz val="10"/>
      <color theme="1"/>
      <name val="Arial"/>
      <family val="2"/>
    </font>
    <font>
      <b/>
      <u/>
      <sz val="12"/>
      <color theme="1"/>
      <name val="Arial"/>
      <family val="2"/>
    </font>
    <font>
      <sz val="11"/>
      <color theme="0"/>
      <name val="Calibri"/>
      <family val="2"/>
      <scheme val="minor"/>
    </font>
    <font>
      <i/>
      <sz val="11"/>
      <color theme="1"/>
      <name val="Calibri"/>
      <family val="2"/>
      <scheme val="minor"/>
    </font>
    <font>
      <b/>
      <sz val="11"/>
      <name val="Calibri"/>
      <family val="2"/>
      <scheme val="minor"/>
    </font>
    <font>
      <i/>
      <sz val="11"/>
      <name val="Calibri"/>
      <family val="2"/>
      <scheme val="minor"/>
    </font>
    <font>
      <i/>
      <sz val="10"/>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indexed="65"/>
        <bgColor theme="0"/>
      </patternFill>
    </fill>
    <fill>
      <patternFill patternType="solid">
        <fgColor theme="0"/>
        <bgColor theme="0"/>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tint="-0.499984740745262"/>
        <bgColor indexed="64"/>
      </patternFill>
    </fill>
  </fills>
  <borders count="20">
    <border>
      <left/>
      <right/>
      <top/>
      <bottom/>
      <diagonal/>
    </border>
    <border>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s>
  <cellStyleXfs count="7">
    <xf numFmtId="0" fontId="0" fillId="0" borderId="0"/>
    <xf numFmtId="0" fontId="1" fillId="0" borderId="0"/>
    <xf numFmtId="9" fontId="3" fillId="0" borderId="0" applyFont="0" applyFill="0" applyBorder="0" applyAlignment="0" applyProtection="0"/>
    <xf numFmtId="0" fontId="9" fillId="0" borderId="0"/>
    <xf numFmtId="4" fontId="9" fillId="0" borderId="0" applyFont="0" applyFill="0" applyBorder="0" applyAlignment="0" applyProtection="0"/>
    <xf numFmtId="0" fontId="12" fillId="0" borderId="0"/>
    <xf numFmtId="43" fontId="3" fillId="0" borderId="0" applyFont="0" applyFill="0" applyBorder="0" applyAlignment="0" applyProtection="0"/>
  </cellStyleXfs>
  <cellXfs count="118">
    <xf numFmtId="0" fontId="0" fillId="0" borderId="0" xfId="0"/>
    <xf numFmtId="0" fontId="0" fillId="2" borderId="0" xfId="0" applyFill="1" applyAlignment="1">
      <alignment vertical="center"/>
    </xf>
    <xf numFmtId="3" fontId="0" fillId="2" borderId="0" xfId="0" applyNumberFormat="1" applyFill="1" applyAlignment="1">
      <alignment vertical="center"/>
    </xf>
    <xf numFmtId="0" fontId="0" fillId="2" borderId="0" xfId="0" applyFill="1" applyAlignment="1">
      <alignment horizontal="center"/>
    </xf>
    <xf numFmtId="0" fontId="0" fillId="2" borderId="0" xfId="0" applyFill="1"/>
    <xf numFmtId="164" fontId="0" fillId="2" borderId="0" xfId="2" applyNumberFormat="1" applyFont="1" applyFill="1" applyAlignment="1">
      <alignment vertical="center"/>
    </xf>
    <xf numFmtId="0" fontId="0" fillId="2" borderId="0" xfId="0" applyFont="1" applyFill="1" applyAlignment="1">
      <alignment vertical="center"/>
    </xf>
    <xf numFmtId="0" fontId="11" fillId="0" borderId="0" xfId="3" applyFont="1" applyAlignment="1">
      <alignment horizontal="center" vertical="center"/>
    </xf>
    <xf numFmtId="0" fontId="12" fillId="0" borderId="0" xfId="3" applyFont="1"/>
    <xf numFmtId="0" fontId="10" fillId="0" borderId="0" xfId="3" applyFont="1" applyBorder="1" applyAlignment="1">
      <alignment horizontal="centerContinuous" vertical="center"/>
    </xf>
    <xf numFmtId="0" fontId="12" fillId="0" borderId="0" xfId="3" applyFont="1" applyAlignment="1">
      <alignment vertical="center"/>
    </xf>
    <xf numFmtId="0" fontId="11" fillId="0" borderId="2" xfId="3" applyFont="1" applyBorder="1" applyAlignment="1">
      <alignment horizontal="center" vertical="center"/>
    </xf>
    <xf numFmtId="0" fontId="15" fillId="0" borderId="0" xfId="3" applyFont="1" applyAlignment="1"/>
    <xf numFmtId="0" fontId="16" fillId="0" borderId="0" xfId="3" applyFont="1" applyAlignment="1"/>
    <xf numFmtId="0" fontId="10" fillId="0" borderId="0" xfId="3" applyFont="1" applyAlignment="1">
      <alignment horizontal="center"/>
    </xf>
    <xf numFmtId="0" fontId="11" fillId="0" borderId="0" xfId="5" applyFont="1" applyAlignment="1">
      <alignment horizontal="left"/>
    </xf>
    <xf numFmtId="0" fontId="9" fillId="0" borderId="0" xfId="3"/>
    <xf numFmtId="3" fontId="12" fillId="0" borderId="0" xfId="3" applyNumberFormat="1" applyFont="1"/>
    <xf numFmtId="1" fontId="12" fillId="0" borderId="0" xfId="3" applyNumberFormat="1" applyFont="1"/>
    <xf numFmtId="3" fontId="12" fillId="0" borderId="0" xfId="3" applyNumberFormat="1" applyFont="1" applyAlignment="1">
      <alignment horizontal="center"/>
    </xf>
    <xf numFmtId="3" fontId="17" fillId="0" borderId="0" xfId="0" applyNumberFormat="1" applyFont="1" applyAlignment="1">
      <alignment vertical="center"/>
    </xf>
    <xf numFmtId="0" fontId="6" fillId="2" borderId="0" xfId="0" applyFont="1" applyFill="1" applyBorder="1" applyAlignment="1">
      <alignment horizontal="left" vertical="center"/>
    </xf>
    <xf numFmtId="3" fontId="0" fillId="2" borderId="0" xfId="0" applyNumberFormat="1" applyFont="1" applyFill="1" applyAlignment="1">
      <alignment vertical="center"/>
    </xf>
    <xf numFmtId="3" fontId="17" fillId="2" borderId="0" xfId="0" applyNumberFormat="1" applyFont="1" applyFill="1" applyAlignment="1">
      <alignment vertical="center"/>
    </xf>
    <xf numFmtId="0" fontId="11" fillId="0" borderId="3" xfId="3" applyFont="1" applyBorder="1" applyAlignment="1">
      <alignment horizontal="right" vertical="center"/>
    </xf>
    <xf numFmtId="0" fontId="11" fillId="0" borderId="4" xfId="3" applyFont="1" applyBorder="1" applyAlignment="1">
      <alignment horizontal="right" vertical="center"/>
    </xf>
    <xf numFmtId="3" fontId="11" fillId="0" borderId="2" xfId="3" applyNumberFormat="1" applyFont="1" applyBorder="1" applyAlignment="1">
      <alignment horizontal="right" vertical="center"/>
    </xf>
    <xf numFmtId="0" fontId="0" fillId="2" borderId="0" xfId="0" applyFill="1" applyBorder="1" applyAlignment="1">
      <alignment vertical="center"/>
    </xf>
    <xf numFmtId="0" fontId="0" fillId="2" borderId="5" xfId="0" applyFill="1" applyBorder="1" applyAlignment="1">
      <alignment vertical="center"/>
    </xf>
    <xf numFmtId="164" fontId="0" fillId="2" borderId="5" xfId="2" applyNumberFormat="1" applyFont="1" applyFill="1" applyBorder="1" applyAlignment="1">
      <alignment vertical="center"/>
    </xf>
    <xf numFmtId="0" fontId="0" fillId="2" borderId="6" xfId="0" applyFill="1" applyBorder="1" applyAlignment="1">
      <alignment vertical="center"/>
    </xf>
    <xf numFmtId="0" fontId="21" fillId="0" borderId="0" xfId="0" applyFont="1" applyFill="1"/>
    <xf numFmtId="164" fontId="21" fillId="0" borderId="0" xfId="2" applyNumberFormat="1" applyFont="1" applyFill="1"/>
    <xf numFmtId="0" fontId="21" fillId="0" borderId="0" xfId="0" applyFont="1" applyFill="1" applyAlignment="1">
      <alignment horizontal="center"/>
    </xf>
    <xf numFmtId="0" fontId="13" fillId="0" borderId="0" xfId="3" applyFont="1" applyBorder="1" applyAlignment="1">
      <alignment horizontal="centerContinuous" vertical="center"/>
    </xf>
    <xf numFmtId="0" fontId="14" fillId="0" borderId="0" xfId="3" applyFont="1" applyFill="1" applyBorder="1" applyAlignment="1">
      <alignment horizontal="center" vertical="center"/>
    </xf>
    <xf numFmtId="3" fontId="17" fillId="2" borderId="0" xfId="0" applyNumberFormat="1" applyFont="1" applyFill="1" applyAlignment="1">
      <alignment horizontal="right" vertical="center"/>
    </xf>
    <xf numFmtId="164" fontId="7" fillId="2" borderId="0" xfId="2" applyNumberFormat="1" applyFont="1" applyFill="1" applyBorder="1" applyAlignment="1">
      <alignment vertical="center"/>
    </xf>
    <xf numFmtId="0" fontId="21" fillId="0" borderId="5" xfId="0" applyFont="1" applyFill="1" applyBorder="1"/>
    <xf numFmtId="3" fontId="20" fillId="3" borderId="0" xfId="0" applyNumberFormat="1" applyFont="1" applyFill="1" applyBorder="1" applyAlignment="1">
      <alignment horizontal="center" vertical="center"/>
    </xf>
    <xf numFmtId="0" fontId="0" fillId="2" borderId="0" xfId="0" applyFill="1" applyBorder="1" applyAlignment="1">
      <alignment horizontal="left" vertical="center"/>
    </xf>
    <xf numFmtId="0" fontId="11" fillId="0" borderId="1" xfId="3" applyFont="1" applyBorder="1" applyAlignment="1">
      <alignment vertical="center"/>
    </xf>
    <xf numFmtId="0" fontId="21" fillId="4" borderId="5" xfId="0" applyFont="1" applyFill="1" applyBorder="1"/>
    <xf numFmtId="164" fontId="0" fillId="5" borderId="5" xfId="2" applyNumberFormat="1" applyFont="1" applyFill="1" applyBorder="1" applyAlignment="1">
      <alignment vertical="center"/>
    </xf>
    <xf numFmtId="0" fontId="0" fillId="2" borderId="0" xfId="0" applyFill="1" applyBorder="1" applyAlignment="1">
      <alignment horizontal="center"/>
    </xf>
    <xf numFmtId="0" fontId="18" fillId="2" borderId="0" xfId="0" applyFont="1" applyFill="1" applyBorder="1" applyAlignment="1">
      <alignment horizontal="center"/>
    </xf>
    <xf numFmtId="2" fontId="0" fillId="2" borderId="6" xfId="0" applyNumberFormat="1" applyFill="1" applyBorder="1" applyAlignment="1">
      <alignment vertical="center"/>
    </xf>
    <xf numFmtId="2" fontId="0" fillId="2" borderId="5" xfId="0" applyNumberFormat="1" applyFill="1" applyBorder="1" applyAlignment="1">
      <alignment vertical="center"/>
    </xf>
    <xf numFmtId="0" fontId="6" fillId="2" borderId="0" xfId="0" applyFont="1" applyFill="1" applyBorder="1" applyAlignment="1">
      <alignment horizontal="left" vertical="center" wrapText="1"/>
    </xf>
    <xf numFmtId="3" fontId="17" fillId="2" borderId="0" xfId="0" applyNumberFormat="1" applyFont="1" applyFill="1" applyAlignment="1">
      <alignment vertical="center" wrapText="1"/>
    </xf>
    <xf numFmtId="166" fontId="17" fillId="2" borderId="0" xfId="2" applyNumberFormat="1" applyFont="1" applyFill="1" applyAlignment="1">
      <alignment vertical="center"/>
    </xf>
    <xf numFmtId="166" fontId="0" fillId="2" borderId="0" xfId="0" applyNumberFormat="1" applyFill="1" applyAlignment="1">
      <alignment vertical="center"/>
    </xf>
    <xf numFmtId="0" fontId="0" fillId="2" borderId="7" xfId="0" applyFill="1" applyBorder="1" applyAlignment="1">
      <alignment horizontal="center"/>
    </xf>
    <xf numFmtId="0" fontId="0" fillId="2" borderId="7" xfId="0" applyFill="1" applyBorder="1"/>
    <xf numFmtId="0" fontId="25" fillId="0" borderId="0" xfId="0" applyFont="1"/>
    <xf numFmtId="0" fontId="27" fillId="0" borderId="0" xfId="0" applyFont="1"/>
    <xf numFmtId="0" fontId="21" fillId="0" borderId="7" xfId="0" applyFont="1" applyFill="1" applyBorder="1" applyAlignment="1">
      <alignment horizontal="left"/>
    </xf>
    <xf numFmtId="10" fontId="21" fillId="0" borderId="7" xfId="2" applyNumberFormat="1" applyFont="1" applyFill="1" applyBorder="1" applyAlignment="1">
      <alignment horizontal="center"/>
    </xf>
    <xf numFmtId="0" fontId="26" fillId="6" borderId="0" xfId="0" applyFont="1" applyFill="1" applyAlignment="1">
      <alignment horizontal="left"/>
    </xf>
    <xf numFmtId="0" fontId="0" fillId="6" borderId="0" xfId="0" applyFill="1" applyAlignment="1">
      <alignment horizontal="center"/>
    </xf>
    <xf numFmtId="0" fontId="26" fillId="6" borderId="0" xfId="0" applyFont="1" applyFill="1"/>
    <xf numFmtId="0" fontId="0" fillId="6" borderId="0" xfId="0" applyFill="1"/>
    <xf numFmtId="0" fontId="27" fillId="6" borderId="0" xfId="0" applyFont="1" applyFill="1"/>
    <xf numFmtId="0" fontId="0" fillId="6" borderId="0" xfId="0" applyFill="1" applyAlignment="1">
      <alignment vertical="center"/>
    </xf>
    <xf numFmtId="0" fontId="21" fillId="6" borderId="0" xfId="0" applyFont="1" applyFill="1"/>
    <xf numFmtId="0" fontId="28" fillId="6" borderId="0" xfId="0" applyFont="1" applyFill="1"/>
    <xf numFmtId="3" fontId="0" fillId="6" borderId="0" xfId="0" applyNumberFormat="1" applyFill="1" applyAlignment="1">
      <alignment vertical="center"/>
    </xf>
    <xf numFmtId="164" fontId="0" fillId="6" borderId="0" xfId="2" applyNumberFormat="1" applyFont="1" applyFill="1" applyAlignment="1">
      <alignment vertical="center"/>
    </xf>
    <xf numFmtId="0" fontId="12" fillId="6" borderId="0" xfId="3" applyFont="1" applyFill="1"/>
    <xf numFmtId="0" fontId="2" fillId="7" borderId="0" xfId="0" applyFont="1" applyFill="1" applyBorder="1" applyAlignment="1">
      <alignment vertical="center"/>
    </xf>
    <xf numFmtId="164" fontId="2" fillId="7" borderId="0" xfId="2" applyNumberFormat="1" applyFont="1" applyFill="1" applyBorder="1" applyAlignment="1">
      <alignment vertical="center"/>
    </xf>
    <xf numFmtId="0" fontId="2" fillId="7" borderId="7" xfId="0" applyFont="1" applyFill="1" applyBorder="1" applyAlignment="1">
      <alignment horizontal="left"/>
    </xf>
    <xf numFmtId="3" fontId="20" fillId="7" borderId="0" xfId="0" applyNumberFormat="1" applyFont="1" applyFill="1" applyBorder="1" applyAlignment="1">
      <alignment horizontal="center" vertical="center"/>
    </xf>
    <xf numFmtId="0" fontId="0" fillId="2" borderId="0" xfId="0" applyFont="1" applyFill="1"/>
    <xf numFmtId="0" fontId="30" fillId="2" borderId="0" xfId="0" applyFont="1" applyFill="1" applyAlignment="1">
      <alignment vertical="center"/>
    </xf>
    <xf numFmtId="0" fontId="20" fillId="7" borderId="0" xfId="0" applyFont="1" applyFill="1" applyBorder="1" applyAlignment="1">
      <alignment horizontal="left" vertical="center" wrapText="1"/>
    </xf>
    <xf numFmtId="164" fontId="20" fillId="7" borderId="0" xfId="0" applyNumberFormat="1" applyFont="1" applyFill="1" applyBorder="1" applyAlignment="1">
      <alignment horizontal="right" vertical="center" wrapText="1"/>
    </xf>
    <xf numFmtId="165" fontId="0" fillId="2" borderId="9" xfId="6" applyNumberFormat="1" applyFont="1" applyFill="1" applyBorder="1" applyAlignment="1">
      <alignment horizontal="center"/>
    </xf>
    <xf numFmtId="167" fontId="0" fillId="2" borderId="0" xfId="0" applyNumberFormat="1" applyFill="1" applyAlignment="1">
      <alignment horizontal="center"/>
    </xf>
    <xf numFmtId="167" fontId="0" fillId="2" borderId="8" xfId="6" applyNumberFormat="1" applyFont="1" applyFill="1" applyBorder="1" applyAlignment="1">
      <alignment horizontal="center"/>
    </xf>
    <xf numFmtId="0" fontId="5" fillId="8" borderId="0" xfId="0" applyFont="1" applyFill="1" applyBorder="1" applyAlignment="1">
      <alignment horizontal="left" vertical="center" wrapText="1"/>
    </xf>
    <xf numFmtId="0" fontId="20" fillId="9" borderId="0" xfId="0" applyFont="1" applyFill="1" applyBorder="1" applyAlignment="1">
      <alignment horizontal="center" vertical="center"/>
    </xf>
    <xf numFmtId="0" fontId="5" fillId="7" borderId="0" xfId="0" applyFont="1" applyFill="1" applyBorder="1" applyAlignment="1">
      <alignment horizontal="left" vertical="center" wrapText="1"/>
    </xf>
    <xf numFmtId="0" fontId="24" fillId="7" borderId="7" xfId="0" applyFont="1" applyFill="1" applyBorder="1" applyAlignment="1">
      <alignment horizontal="center"/>
    </xf>
    <xf numFmtId="0" fontId="11" fillId="0" borderId="10" xfId="3" applyFont="1" applyBorder="1" applyAlignment="1">
      <alignment horizontal="center" vertical="center"/>
    </xf>
    <xf numFmtId="0" fontId="11" fillId="0" borderId="11" xfId="3" applyFont="1" applyBorder="1" applyAlignment="1">
      <alignment horizontal="center" vertical="center"/>
    </xf>
    <xf numFmtId="0" fontId="11" fillId="0" borderId="12" xfId="3" applyFont="1" applyBorder="1" applyAlignment="1">
      <alignment horizontal="center" vertical="center"/>
    </xf>
    <xf numFmtId="0" fontId="11" fillId="0" borderId="13" xfId="3" applyFont="1" applyBorder="1" applyAlignment="1">
      <alignment horizontal="center" vertical="center"/>
    </xf>
    <xf numFmtId="0" fontId="11" fillId="0" borderId="14" xfId="3" applyFont="1" applyBorder="1" applyAlignment="1">
      <alignment horizontal="center" vertical="center"/>
    </xf>
    <xf numFmtId="0" fontId="11" fillId="0" borderId="15" xfId="3" applyFont="1" applyBorder="1" applyAlignment="1">
      <alignment horizontal="right" vertical="center"/>
    </xf>
    <xf numFmtId="0" fontId="11" fillId="0" borderId="16" xfId="3" applyFont="1" applyBorder="1" applyAlignment="1">
      <alignment horizontal="right" vertical="center"/>
    </xf>
    <xf numFmtId="0" fontId="11" fillId="0" borderId="17" xfId="3" applyFont="1" applyBorder="1" applyAlignment="1">
      <alignment horizontal="right" vertical="center"/>
    </xf>
    <xf numFmtId="0" fontId="11" fillId="0" borderId="18" xfId="3" applyFont="1" applyBorder="1" applyAlignment="1">
      <alignment horizontal="right" vertical="center"/>
    </xf>
    <xf numFmtId="3" fontId="11" fillId="0" borderId="13" xfId="3" applyNumberFormat="1" applyFont="1" applyBorder="1" applyAlignment="1">
      <alignment horizontal="right" vertical="center"/>
    </xf>
    <xf numFmtId="3" fontId="11" fillId="0" borderId="14" xfId="3" applyNumberFormat="1" applyFont="1" applyBorder="1" applyAlignment="1">
      <alignment horizontal="right" vertical="center"/>
    </xf>
    <xf numFmtId="0" fontId="23" fillId="7" borderId="0" xfId="0" applyFont="1" applyFill="1" applyBorder="1" applyAlignment="1">
      <alignment horizontal="left" vertical="center" wrapText="1"/>
    </xf>
    <xf numFmtId="9" fontId="31" fillId="2" borderId="9" xfId="2" applyFont="1" applyFill="1" applyBorder="1" applyAlignment="1">
      <alignment horizontal="right"/>
    </xf>
    <xf numFmtId="168" fontId="0" fillId="7" borderId="7" xfId="0" applyNumberFormat="1" applyFill="1" applyBorder="1" applyAlignment="1">
      <alignment horizontal="center"/>
    </xf>
    <xf numFmtId="0" fontId="32" fillId="2" borderId="8" xfId="0" applyFont="1" applyFill="1" applyBorder="1" applyAlignment="1">
      <alignment horizontal="left"/>
    </xf>
    <xf numFmtId="0" fontId="33" fillId="2" borderId="9" xfId="0" applyFont="1" applyFill="1" applyBorder="1" applyAlignment="1">
      <alignment horizontal="right"/>
    </xf>
    <xf numFmtId="0" fontId="34" fillId="2" borderId="0" xfId="0" applyFont="1" applyFill="1"/>
    <xf numFmtId="0" fontId="20" fillId="10" borderId="0" xfId="0" applyFont="1" applyFill="1" applyBorder="1" applyAlignment="1">
      <alignment horizontal="center" vertical="center"/>
    </xf>
    <xf numFmtId="3" fontId="20" fillId="10" borderId="0" xfId="0" applyNumberFormat="1" applyFont="1" applyFill="1" applyBorder="1" applyAlignment="1">
      <alignment horizontal="center" vertical="center"/>
    </xf>
    <xf numFmtId="164" fontId="8" fillId="2" borderId="0" xfId="2" applyNumberFormat="1" applyFont="1" applyFill="1" applyBorder="1" applyAlignment="1">
      <alignment horizontal="center" vertical="center"/>
    </xf>
    <xf numFmtId="3" fontId="2" fillId="10" borderId="0" xfId="0" applyNumberFormat="1" applyFont="1" applyFill="1" applyAlignment="1">
      <alignment horizontal="center" vertical="center"/>
    </xf>
    <xf numFmtId="164" fontId="19" fillId="10" borderId="0" xfId="2" applyNumberFormat="1" applyFont="1" applyFill="1" applyAlignment="1">
      <alignment horizontal="center" vertical="center" wrapText="1"/>
    </xf>
    <xf numFmtId="3" fontId="19" fillId="10" borderId="0" xfId="0" applyNumberFormat="1" applyFont="1" applyFill="1" applyAlignment="1">
      <alignment vertical="center"/>
    </xf>
    <xf numFmtId="164" fontId="19" fillId="10" borderId="0" xfId="2" applyNumberFormat="1" applyFont="1" applyFill="1" applyAlignment="1">
      <alignment vertical="center"/>
    </xf>
    <xf numFmtId="3" fontId="4" fillId="8" borderId="0" xfId="0" applyNumberFormat="1" applyFont="1" applyFill="1" applyAlignment="1">
      <alignment vertical="center"/>
    </xf>
    <xf numFmtId="3" fontId="22" fillId="8" borderId="0" xfId="0" applyNumberFormat="1" applyFont="1" applyFill="1" applyAlignment="1">
      <alignment vertical="center"/>
    </xf>
    <xf numFmtId="3" fontId="2" fillId="10" borderId="0" xfId="0" applyNumberFormat="1" applyFont="1" applyFill="1" applyBorder="1" applyAlignment="1">
      <alignment horizontal="center" vertical="center"/>
    </xf>
    <xf numFmtId="3" fontId="2" fillId="10" borderId="19" xfId="0" applyNumberFormat="1" applyFont="1" applyFill="1" applyBorder="1" applyAlignment="1">
      <alignment horizontal="center" vertical="center"/>
    </xf>
    <xf numFmtId="164" fontId="19" fillId="10" borderId="0" xfId="2" applyNumberFormat="1" applyFont="1" applyFill="1" applyBorder="1" applyAlignment="1">
      <alignment horizontal="center" vertical="center" wrapText="1"/>
    </xf>
    <xf numFmtId="164" fontId="19" fillId="10" borderId="19" xfId="2" applyNumberFormat="1" applyFont="1" applyFill="1" applyBorder="1" applyAlignment="1">
      <alignment horizontal="center" vertical="center" wrapText="1"/>
    </xf>
    <xf numFmtId="3" fontId="17" fillId="2" borderId="0" xfId="0" applyNumberFormat="1" applyFont="1" applyFill="1" applyBorder="1" applyAlignment="1">
      <alignment vertical="center"/>
    </xf>
    <xf numFmtId="166" fontId="17" fillId="2" borderId="19" xfId="2" applyNumberFormat="1" applyFont="1" applyFill="1" applyBorder="1" applyAlignment="1">
      <alignment vertical="center"/>
    </xf>
    <xf numFmtId="3" fontId="19" fillId="10" borderId="0" xfId="0" applyNumberFormat="1" applyFont="1" applyFill="1" applyBorder="1" applyAlignment="1">
      <alignment vertical="center"/>
    </xf>
    <xf numFmtId="164" fontId="19" fillId="10" borderId="19" xfId="2" applyNumberFormat="1" applyFont="1" applyFill="1" applyBorder="1" applyAlignment="1">
      <alignment vertical="center"/>
    </xf>
  </cellXfs>
  <cellStyles count="7">
    <cellStyle name="Milliers" xfId="6" builtinId="3"/>
    <cellStyle name="Milliers 2" xfId="4" xr:uid="{00000000-0005-0000-0000-000001000000}"/>
    <cellStyle name="Normal" xfId="0" builtinId="0"/>
    <cellStyle name="Normal 2" xfId="1" xr:uid="{00000000-0005-0000-0000-000003000000}"/>
    <cellStyle name="Normal 3" xfId="3" xr:uid="{00000000-0005-0000-0000-000004000000}"/>
    <cellStyle name="Normal_base coll cnracl immatriculées en 2003" xfId="5" xr:uid="{00000000-0005-0000-0000-000005000000}"/>
    <cellStyle name="Pourcentage" xfId="2" builtinId="5"/>
  </cellStyles>
  <dxfs count="0"/>
  <tableStyles count="0" defaultTableStyle="TableStyleMedium2" defaultPivotStyle="PivotStyleLight16"/>
  <colors>
    <mruColors>
      <color rgb="FF518CD3"/>
      <color rgb="FF7CA8DE"/>
      <color rgb="FF6FA0DB"/>
      <color rgb="FFA9C6E9"/>
      <color rgb="FFEEF3F8"/>
      <color rgb="FF000000"/>
      <color rgb="FFFF3300"/>
      <color rgb="FFFF9933"/>
      <color rgb="FF9999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fr-FR" sz="1600"/>
              <a:t>Répartition par âge des fonctionnaires</a:t>
            </a:r>
          </a:p>
        </c:rich>
      </c:tx>
      <c:layout>
        <c:manualLayout>
          <c:xMode val="edge"/>
          <c:yMode val="edge"/>
          <c:x val="0.2528487031864135"/>
          <c:y val="0"/>
        </c:manualLayout>
      </c:layout>
      <c:overlay val="0"/>
    </c:title>
    <c:autoTitleDeleted val="0"/>
    <c:plotArea>
      <c:layout>
        <c:manualLayout>
          <c:layoutTarget val="inner"/>
          <c:xMode val="edge"/>
          <c:yMode val="edge"/>
          <c:x val="9.6260645301580988E-2"/>
          <c:y val="0.13053823149634422"/>
          <c:w val="0.85279860856583745"/>
          <c:h val="0.65993220167233213"/>
        </c:manualLayout>
      </c:layout>
      <c:barChart>
        <c:barDir val="bar"/>
        <c:grouping val="stacked"/>
        <c:varyColors val="0"/>
        <c:ser>
          <c:idx val="0"/>
          <c:order val="0"/>
          <c:tx>
            <c:strRef>
              <c:f>'Pyramide des ages fonctionnaire'!$E$3</c:f>
              <c:strCache>
                <c:ptCount val="1"/>
                <c:pt idx="0">
                  <c:v>age</c:v>
                </c:pt>
              </c:strCache>
            </c:strRef>
          </c:tx>
          <c:invertIfNegative val="0"/>
          <c:cat>
            <c:numRef>
              <c:f>'Pyramide des ages fonctionnaire'!$E$4:$E$58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fonctionnaire'!$E$4:$E$58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val>
          <c:extLst>
            <c:ext xmlns:c16="http://schemas.microsoft.com/office/drawing/2014/chart" uri="{C3380CC4-5D6E-409C-BE32-E72D297353CC}">
              <c16:uniqueId val="{00000000-52E8-4DDC-B11C-A9CFC061DA68}"/>
            </c:ext>
          </c:extLst>
        </c:ser>
        <c:ser>
          <c:idx val="1"/>
          <c:order val="1"/>
          <c:tx>
            <c:strRef>
              <c:f>'Pyramide des ages fonctionnaire'!$F$3</c:f>
              <c:strCache>
                <c:ptCount val="1"/>
                <c:pt idx="0">
                  <c:v>Homme</c:v>
                </c:pt>
              </c:strCache>
            </c:strRef>
          </c:tx>
          <c:spPr>
            <a:solidFill>
              <a:srgbClr val="4472C4">
                <a:lumMod val="75000"/>
              </a:srgbClr>
            </a:solidFill>
            <a:ln>
              <a:solidFill>
                <a:srgbClr val="4472C4">
                  <a:lumMod val="50000"/>
                </a:srgbClr>
              </a:solidFill>
            </a:ln>
          </c:spPr>
          <c:invertIfNegative val="0"/>
          <c:cat>
            <c:numRef>
              <c:f>'Pyramide des ages fonctionnaire'!$E$4:$E$58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fonctionnaire'!$F$4:$F$58</c:f>
              <c:numCache>
                <c:formatCode>General</c:formatCode>
                <c:ptCount val="55"/>
                <c:pt idx="0">
                  <c:v>0</c:v>
                </c:pt>
                <c:pt idx="1">
                  <c:v>0</c:v>
                </c:pt>
                <c:pt idx="2">
                  <c:v>0</c:v>
                </c:pt>
                <c:pt idx="3">
                  <c:v>0</c:v>
                </c:pt>
                <c:pt idx="4">
                  <c:v>0</c:v>
                </c:pt>
                <c:pt idx="5">
                  <c:v>-11</c:v>
                </c:pt>
                <c:pt idx="6">
                  <c:v>-42</c:v>
                </c:pt>
                <c:pt idx="7">
                  <c:v>-206</c:v>
                </c:pt>
                <c:pt idx="8">
                  <c:v>-424</c:v>
                </c:pt>
                <c:pt idx="9">
                  <c:v>-760</c:v>
                </c:pt>
                <c:pt idx="10">
                  <c:v>-1203</c:v>
                </c:pt>
                <c:pt idx="11">
                  <c:v>-1597</c:v>
                </c:pt>
                <c:pt idx="12">
                  <c:v>-2067</c:v>
                </c:pt>
                <c:pt idx="13">
                  <c:v>-2436</c:v>
                </c:pt>
                <c:pt idx="14">
                  <c:v>-2769</c:v>
                </c:pt>
                <c:pt idx="15">
                  <c:v>-3443</c:v>
                </c:pt>
                <c:pt idx="16">
                  <c:v>-3624</c:v>
                </c:pt>
                <c:pt idx="17">
                  <c:v>-3952</c:v>
                </c:pt>
                <c:pt idx="18">
                  <c:v>-4025</c:v>
                </c:pt>
                <c:pt idx="19">
                  <c:v>-4135</c:v>
                </c:pt>
                <c:pt idx="20">
                  <c:v>-4087</c:v>
                </c:pt>
                <c:pt idx="21">
                  <c:v>-4218</c:v>
                </c:pt>
                <c:pt idx="22">
                  <c:v>-4730</c:v>
                </c:pt>
                <c:pt idx="23">
                  <c:v>-4870</c:v>
                </c:pt>
                <c:pt idx="24">
                  <c:v>-4767</c:v>
                </c:pt>
                <c:pt idx="25">
                  <c:v>-4648</c:v>
                </c:pt>
                <c:pt idx="26">
                  <c:v>-4598</c:v>
                </c:pt>
                <c:pt idx="27">
                  <c:v>-4834</c:v>
                </c:pt>
                <c:pt idx="28">
                  <c:v>-4650</c:v>
                </c:pt>
                <c:pt idx="29">
                  <c:v>-4950</c:v>
                </c:pt>
                <c:pt idx="30">
                  <c:v>-5554</c:v>
                </c:pt>
                <c:pt idx="31">
                  <c:v>-5876</c:v>
                </c:pt>
                <c:pt idx="32">
                  <c:v>-5908</c:v>
                </c:pt>
                <c:pt idx="33">
                  <c:v>-5947</c:v>
                </c:pt>
                <c:pt idx="34">
                  <c:v>-5595</c:v>
                </c:pt>
                <c:pt idx="35">
                  <c:v>-5648</c:v>
                </c:pt>
                <c:pt idx="36">
                  <c:v>-5545</c:v>
                </c:pt>
                <c:pt idx="37">
                  <c:v>-5512</c:v>
                </c:pt>
                <c:pt idx="38">
                  <c:v>-5770</c:v>
                </c:pt>
                <c:pt idx="39">
                  <c:v>-5699</c:v>
                </c:pt>
                <c:pt idx="40">
                  <c:v>-5615</c:v>
                </c:pt>
                <c:pt idx="41">
                  <c:v>-5854</c:v>
                </c:pt>
                <c:pt idx="42">
                  <c:v>-5202</c:v>
                </c:pt>
                <c:pt idx="43">
                  <c:v>-5144</c:v>
                </c:pt>
                <c:pt idx="44">
                  <c:v>-4693</c:v>
                </c:pt>
                <c:pt idx="45">
                  <c:v>-3404</c:v>
                </c:pt>
                <c:pt idx="46">
                  <c:v>-2426</c:v>
                </c:pt>
                <c:pt idx="47">
                  <c:v>-1265</c:v>
                </c:pt>
                <c:pt idx="48">
                  <c:v>-859</c:v>
                </c:pt>
                <c:pt idx="49">
                  <c:v>-574</c:v>
                </c:pt>
                <c:pt idx="50">
                  <c:v>-279</c:v>
                </c:pt>
                <c:pt idx="51">
                  <c:v>-120</c:v>
                </c:pt>
                <c:pt idx="52">
                  <c:v>-22</c:v>
                </c:pt>
                <c:pt idx="53">
                  <c:v>-13</c:v>
                </c:pt>
                <c:pt idx="54">
                  <c:v>-1</c:v>
                </c:pt>
              </c:numCache>
            </c:numRef>
          </c:val>
          <c:extLst>
            <c:ext xmlns:c16="http://schemas.microsoft.com/office/drawing/2014/chart" uri="{C3380CC4-5D6E-409C-BE32-E72D297353CC}">
              <c16:uniqueId val="{00000001-52E8-4DDC-B11C-A9CFC061DA68}"/>
            </c:ext>
          </c:extLst>
        </c:ser>
        <c:ser>
          <c:idx val="2"/>
          <c:order val="2"/>
          <c:tx>
            <c:strRef>
              <c:f>'Pyramide des ages fonctionnaire'!$G$3</c:f>
              <c:strCache>
                <c:ptCount val="1"/>
                <c:pt idx="0">
                  <c:v>Femme</c:v>
                </c:pt>
              </c:strCache>
            </c:strRef>
          </c:tx>
          <c:spPr>
            <a:solidFill>
              <a:srgbClr val="FF0000"/>
            </a:solidFill>
            <a:ln>
              <a:solidFill>
                <a:srgbClr val="C00000"/>
              </a:solidFill>
            </a:ln>
          </c:spPr>
          <c:invertIfNegative val="0"/>
          <c:cat>
            <c:numRef>
              <c:f>'Pyramide des ages fonctionnaire'!$E$4:$E$58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fonctionnaire'!$G$4:$G$58</c:f>
              <c:numCache>
                <c:formatCode>General</c:formatCode>
                <c:ptCount val="55"/>
                <c:pt idx="0">
                  <c:v>0</c:v>
                </c:pt>
                <c:pt idx="1">
                  <c:v>0</c:v>
                </c:pt>
                <c:pt idx="2">
                  <c:v>0</c:v>
                </c:pt>
                <c:pt idx="3">
                  <c:v>0</c:v>
                </c:pt>
                <c:pt idx="4">
                  <c:v>4</c:v>
                </c:pt>
                <c:pt idx="5">
                  <c:v>59</c:v>
                </c:pt>
                <c:pt idx="6">
                  <c:v>353</c:v>
                </c:pt>
                <c:pt idx="7">
                  <c:v>1303</c:v>
                </c:pt>
                <c:pt idx="8">
                  <c:v>2908</c:v>
                </c:pt>
                <c:pt idx="9">
                  <c:v>4965</c:v>
                </c:pt>
                <c:pt idx="10">
                  <c:v>6889</c:v>
                </c:pt>
                <c:pt idx="11">
                  <c:v>8769</c:v>
                </c:pt>
                <c:pt idx="12">
                  <c:v>11403</c:v>
                </c:pt>
                <c:pt idx="13">
                  <c:v>14014</c:v>
                </c:pt>
                <c:pt idx="14">
                  <c:v>16069</c:v>
                </c:pt>
                <c:pt idx="15">
                  <c:v>18353</c:v>
                </c:pt>
                <c:pt idx="16">
                  <c:v>19876</c:v>
                </c:pt>
                <c:pt idx="17">
                  <c:v>20834</c:v>
                </c:pt>
                <c:pt idx="18">
                  <c:v>21681</c:v>
                </c:pt>
                <c:pt idx="19">
                  <c:v>22296</c:v>
                </c:pt>
                <c:pt idx="20">
                  <c:v>22038</c:v>
                </c:pt>
                <c:pt idx="21">
                  <c:v>22098</c:v>
                </c:pt>
                <c:pt idx="22">
                  <c:v>24379</c:v>
                </c:pt>
                <c:pt idx="23">
                  <c:v>24605</c:v>
                </c:pt>
                <c:pt idx="24">
                  <c:v>24535</c:v>
                </c:pt>
                <c:pt idx="25">
                  <c:v>23314</c:v>
                </c:pt>
                <c:pt idx="26">
                  <c:v>22234</c:v>
                </c:pt>
                <c:pt idx="27">
                  <c:v>21887</c:v>
                </c:pt>
                <c:pt idx="28">
                  <c:v>21105</c:v>
                </c:pt>
                <c:pt idx="29">
                  <c:v>21739</c:v>
                </c:pt>
                <c:pt idx="30">
                  <c:v>22836</c:v>
                </c:pt>
                <c:pt idx="31">
                  <c:v>24720</c:v>
                </c:pt>
                <c:pt idx="32">
                  <c:v>25628</c:v>
                </c:pt>
                <c:pt idx="33">
                  <c:v>25645</c:v>
                </c:pt>
                <c:pt idx="34">
                  <c:v>24649</c:v>
                </c:pt>
                <c:pt idx="35">
                  <c:v>24436</c:v>
                </c:pt>
                <c:pt idx="36">
                  <c:v>23761</c:v>
                </c:pt>
                <c:pt idx="37">
                  <c:v>23122</c:v>
                </c:pt>
                <c:pt idx="38">
                  <c:v>23715</c:v>
                </c:pt>
                <c:pt idx="39">
                  <c:v>23128</c:v>
                </c:pt>
                <c:pt idx="40">
                  <c:v>23208</c:v>
                </c:pt>
                <c:pt idx="41">
                  <c:v>22981</c:v>
                </c:pt>
                <c:pt idx="42">
                  <c:v>19340</c:v>
                </c:pt>
                <c:pt idx="43">
                  <c:v>17743</c:v>
                </c:pt>
                <c:pt idx="44">
                  <c:v>15453</c:v>
                </c:pt>
                <c:pt idx="45">
                  <c:v>12179</c:v>
                </c:pt>
                <c:pt idx="46">
                  <c:v>8373</c:v>
                </c:pt>
                <c:pt idx="47">
                  <c:v>3765</c:v>
                </c:pt>
                <c:pt idx="48">
                  <c:v>1992</c:v>
                </c:pt>
                <c:pt idx="49">
                  <c:v>1322</c:v>
                </c:pt>
                <c:pt idx="50">
                  <c:v>634</c:v>
                </c:pt>
                <c:pt idx="51">
                  <c:v>210</c:v>
                </c:pt>
                <c:pt idx="52">
                  <c:v>55</c:v>
                </c:pt>
                <c:pt idx="53">
                  <c:v>36</c:v>
                </c:pt>
                <c:pt idx="54">
                  <c:v>30</c:v>
                </c:pt>
              </c:numCache>
            </c:numRef>
          </c:val>
          <c:extLst>
            <c:ext xmlns:c16="http://schemas.microsoft.com/office/drawing/2014/chart" uri="{C3380CC4-5D6E-409C-BE32-E72D297353CC}">
              <c16:uniqueId val="{00000002-52E8-4DDC-B11C-A9CFC061DA68}"/>
            </c:ext>
          </c:extLst>
        </c:ser>
        <c:dLbls>
          <c:showLegendKey val="0"/>
          <c:showVal val="0"/>
          <c:showCatName val="0"/>
          <c:showSerName val="0"/>
          <c:showPercent val="0"/>
          <c:showBubbleSize val="0"/>
        </c:dLbls>
        <c:gapWidth val="0"/>
        <c:overlap val="100"/>
        <c:axId val="165521280"/>
        <c:axId val="165539840"/>
      </c:barChart>
      <c:catAx>
        <c:axId val="165521280"/>
        <c:scaling>
          <c:orientation val="minMax"/>
        </c:scaling>
        <c:delete val="0"/>
        <c:axPos val="l"/>
        <c:title>
          <c:tx>
            <c:rich>
              <a:bodyPr rot="0" vert="horz"/>
              <a:lstStyle/>
              <a:p>
                <a:pPr>
                  <a:defRPr/>
                </a:pPr>
                <a:r>
                  <a:rPr lang="fr-FR">
                    <a:latin typeface="Calibri"/>
                    <a:cs typeface="Calibri"/>
                  </a:rPr>
                  <a:t>Â</a:t>
                </a:r>
                <a:r>
                  <a:rPr lang="fr-FR"/>
                  <a:t>ges</a:t>
                </a:r>
              </a:p>
            </c:rich>
          </c:tx>
          <c:layout>
            <c:manualLayout>
              <c:xMode val="edge"/>
              <c:yMode val="edge"/>
              <c:x val="5.0038232974565909E-2"/>
              <c:y val="9.1539663809904401E-2"/>
            </c:manualLayout>
          </c:layout>
          <c:overlay val="0"/>
        </c:title>
        <c:numFmt formatCode="General" sourceLinked="1"/>
        <c:majorTickMark val="none"/>
        <c:minorTickMark val="none"/>
        <c:tickLblPos val="low"/>
        <c:crossAx val="165539840"/>
        <c:crossesAt val="0"/>
        <c:auto val="0"/>
        <c:lblAlgn val="ctr"/>
        <c:lblOffset val="21"/>
        <c:noMultiLvlLbl val="0"/>
      </c:catAx>
      <c:valAx>
        <c:axId val="165539840"/>
        <c:scaling>
          <c:orientation val="minMax"/>
          <c:max val="30000"/>
          <c:min val="-15000"/>
        </c:scaling>
        <c:delete val="0"/>
        <c:axPos val="b"/>
        <c:title>
          <c:tx>
            <c:rich>
              <a:bodyPr/>
              <a:lstStyle/>
              <a:p>
                <a:pPr>
                  <a:defRPr/>
                </a:pPr>
                <a:r>
                  <a:rPr lang="fr-FR"/>
                  <a:t>Effectif</a:t>
                </a:r>
              </a:p>
            </c:rich>
          </c:tx>
          <c:layout>
            <c:manualLayout>
              <c:xMode val="edge"/>
              <c:yMode val="edge"/>
              <c:x val="0.45939392459754541"/>
              <c:y val="0.91299530341913959"/>
            </c:manualLayout>
          </c:layout>
          <c:overlay val="0"/>
        </c:title>
        <c:numFmt formatCode="#,##0;#,##0" sourceLinked="0"/>
        <c:majorTickMark val="out"/>
        <c:minorTickMark val="none"/>
        <c:tickLblPos val="low"/>
        <c:txPr>
          <a:bodyPr rot="-2700000"/>
          <a:lstStyle/>
          <a:p>
            <a:pPr>
              <a:defRPr/>
            </a:pPr>
            <a:endParaRPr lang="fr-FR"/>
          </a:p>
        </c:txPr>
        <c:crossAx val="165521280"/>
        <c:crossesAt val="1"/>
        <c:crossBetween val="between"/>
        <c:majorUnit val="5000"/>
      </c:valAx>
    </c:plotArea>
    <c:plotVisOnly val="1"/>
    <c:dispBlanksAs val="gap"/>
    <c:showDLblsOverMax val="0"/>
  </c:chart>
  <c:spPr>
    <a:ln>
      <a:noFill/>
    </a:ln>
  </c:spPr>
  <c:txPr>
    <a:bodyPr/>
    <a:lstStyle/>
    <a:p>
      <a:pPr>
        <a:defRPr b="1"/>
      </a:pPr>
      <a:endParaRPr lang="fr-FR"/>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lrMapOvr bg1="lt1" tx1="dk1" bg2="lt2" tx2="dk2" accent1="accent1" accent2="accent2" accent3="accent3" accent4="accent4" accent5="accent5" accent6="accent6" hlink="hlink" folHlink="folHlink"/>
  <c:chart>
    <c:title>
      <c:tx>
        <c:rich>
          <a:bodyPr/>
          <a:lstStyle/>
          <a:p>
            <a:pPr>
              <a:defRPr/>
            </a:pPr>
            <a:r>
              <a:rPr lang="fr-FR" sz="1600"/>
              <a:t>Répartition par âge des contractuels</a:t>
            </a:r>
          </a:p>
        </c:rich>
      </c:tx>
      <c:layout>
        <c:manualLayout>
          <c:xMode val="edge"/>
          <c:yMode val="edge"/>
          <c:x val="0.28845700624516057"/>
          <c:y val="1.5771096076275477E-2"/>
        </c:manualLayout>
      </c:layout>
      <c:overlay val="0"/>
    </c:title>
    <c:autoTitleDeleted val="0"/>
    <c:plotArea>
      <c:layout>
        <c:manualLayout>
          <c:layoutTarget val="inner"/>
          <c:xMode val="edge"/>
          <c:yMode val="edge"/>
          <c:x val="9.6260645301580988E-2"/>
          <c:y val="0.13053823149634422"/>
          <c:w val="0.85279860856583745"/>
          <c:h val="0.65993220167233213"/>
        </c:manualLayout>
      </c:layout>
      <c:barChart>
        <c:barDir val="bar"/>
        <c:grouping val="stacked"/>
        <c:varyColors val="0"/>
        <c:ser>
          <c:idx val="0"/>
          <c:order val="0"/>
          <c:tx>
            <c:strRef>
              <c:f>'Pyramide des ages contractuels'!$E$3</c:f>
              <c:strCache>
                <c:ptCount val="1"/>
                <c:pt idx="0">
                  <c:v>age</c:v>
                </c:pt>
              </c:strCache>
            </c:strRef>
          </c:tx>
          <c:invertIfNegative val="0"/>
          <c:cat>
            <c:numRef>
              <c:f>'Pyramide des ages contractuels'!$E$4:$E$58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contractuels'!$E$4:$E$58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val>
          <c:extLst>
            <c:ext xmlns:c16="http://schemas.microsoft.com/office/drawing/2014/chart" uri="{C3380CC4-5D6E-409C-BE32-E72D297353CC}">
              <c16:uniqueId val="{00000000-F160-401A-B6BE-5B4F6AF20593}"/>
            </c:ext>
          </c:extLst>
        </c:ser>
        <c:ser>
          <c:idx val="1"/>
          <c:order val="1"/>
          <c:tx>
            <c:strRef>
              <c:f>'Pyramide des ages contractuels'!$F$3</c:f>
              <c:strCache>
                <c:ptCount val="1"/>
                <c:pt idx="0">
                  <c:v>Homme</c:v>
                </c:pt>
              </c:strCache>
            </c:strRef>
          </c:tx>
          <c:spPr>
            <a:solidFill>
              <a:srgbClr val="4472C4">
                <a:lumMod val="75000"/>
              </a:srgbClr>
            </a:solidFill>
            <a:ln>
              <a:solidFill>
                <a:srgbClr val="4472C4">
                  <a:lumMod val="50000"/>
                </a:srgbClr>
              </a:solidFill>
            </a:ln>
          </c:spPr>
          <c:invertIfNegative val="0"/>
          <c:cat>
            <c:numRef>
              <c:f>'Pyramide des ages contractuels'!$E$4:$E$58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contractuels'!$F$4:$F$58</c:f>
              <c:numCache>
                <c:formatCode>General</c:formatCode>
                <c:ptCount val="55"/>
                <c:pt idx="0">
                  <c:v>-3</c:v>
                </c:pt>
                <c:pt idx="1">
                  <c:v>-20</c:v>
                </c:pt>
                <c:pt idx="2">
                  <c:v>-58</c:v>
                </c:pt>
                <c:pt idx="3">
                  <c:v>-1283</c:v>
                </c:pt>
                <c:pt idx="4">
                  <c:v>-2607</c:v>
                </c:pt>
                <c:pt idx="5">
                  <c:v>-3023</c:v>
                </c:pt>
                <c:pt idx="6">
                  <c:v>-4300</c:v>
                </c:pt>
                <c:pt idx="7">
                  <c:v>-6153</c:v>
                </c:pt>
                <c:pt idx="8">
                  <c:v>-7304</c:v>
                </c:pt>
                <c:pt idx="9">
                  <c:v>-7702</c:v>
                </c:pt>
                <c:pt idx="10">
                  <c:v>-7390</c:v>
                </c:pt>
                <c:pt idx="11">
                  <c:v>-6877</c:v>
                </c:pt>
                <c:pt idx="12">
                  <c:v>-6984</c:v>
                </c:pt>
                <c:pt idx="13">
                  <c:v>-6452</c:v>
                </c:pt>
                <c:pt idx="14">
                  <c:v>-5832</c:v>
                </c:pt>
                <c:pt idx="15">
                  <c:v>-5570</c:v>
                </c:pt>
                <c:pt idx="16">
                  <c:v>-5125</c:v>
                </c:pt>
                <c:pt idx="17">
                  <c:v>-4603</c:v>
                </c:pt>
                <c:pt idx="18">
                  <c:v>-4138</c:v>
                </c:pt>
                <c:pt idx="19">
                  <c:v>-3723</c:v>
                </c:pt>
                <c:pt idx="20">
                  <c:v>-3220</c:v>
                </c:pt>
                <c:pt idx="21">
                  <c:v>-3190</c:v>
                </c:pt>
                <c:pt idx="22">
                  <c:v>-3088</c:v>
                </c:pt>
                <c:pt idx="23">
                  <c:v>-2934</c:v>
                </c:pt>
                <c:pt idx="24">
                  <c:v>-2928</c:v>
                </c:pt>
                <c:pt idx="25">
                  <c:v>-2734</c:v>
                </c:pt>
                <c:pt idx="26">
                  <c:v>-2695</c:v>
                </c:pt>
                <c:pt idx="27">
                  <c:v>-2641</c:v>
                </c:pt>
                <c:pt idx="28">
                  <c:v>-2395</c:v>
                </c:pt>
                <c:pt idx="29">
                  <c:v>-2412</c:v>
                </c:pt>
                <c:pt idx="30">
                  <c:v>-2366</c:v>
                </c:pt>
                <c:pt idx="31">
                  <c:v>-2392</c:v>
                </c:pt>
                <c:pt idx="32">
                  <c:v>-2311</c:v>
                </c:pt>
                <c:pt idx="33">
                  <c:v>-2280</c:v>
                </c:pt>
                <c:pt idx="34">
                  <c:v>-2295</c:v>
                </c:pt>
                <c:pt idx="35">
                  <c:v>-2139</c:v>
                </c:pt>
                <c:pt idx="36">
                  <c:v>-2171</c:v>
                </c:pt>
                <c:pt idx="37">
                  <c:v>-2066</c:v>
                </c:pt>
                <c:pt idx="38">
                  <c:v>-2184</c:v>
                </c:pt>
                <c:pt idx="39">
                  <c:v>-2234</c:v>
                </c:pt>
                <c:pt idx="40">
                  <c:v>-2263</c:v>
                </c:pt>
                <c:pt idx="41">
                  <c:v>-2281</c:v>
                </c:pt>
                <c:pt idx="42">
                  <c:v>-2260</c:v>
                </c:pt>
                <c:pt idx="43">
                  <c:v>-2236</c:v>
                </c:pt>
                <c:pt idx="44">
                  <c:v>-2278</c:v>
                </c:pt>
                <c:pt idx="45">
                  <c:v>-2248</c:v>
                </c:pt>
                <c:pt idx="46">
                  <c:v>-2225</c:v>
                </c:pt>
                <c:pt idx="47">
                  <c:v>-2157</c:v>
                </c:pt>
                <c:pt idx="48">
                  <c:v>-1776</c:v>
                </c:pt>
                <c:pt idx="49">
                  <c:v>-1663</c:v>
                </c:pt>
                <c:pt idx="50">
                  <c:v>-1490</c:v>
                </c:pt>
                <c:pt idx="51">
                  <c:v>-1225</c:v>
                </c:pt>
                <c:pt idx="52">
                  <c:v>-935</c:v>
                </c:pt>
                <c:pt idx="53">
                  <c:v>-759</c:v>
                </c:pt>
                <c:pt idx="54">
                  <c:v>-654</c:v>
                </c:pt>
              </c:numCache>
            </c:numRef>
          </c:val>
          <c:extLst>
            <c:ext xmlns:c16="http://schemas.microsoft.com/office/drawing/2014/chart" uri="{C3380CC4-5D6E-409C-BE32-E72D297353CC}">
              <c16:uniqueId val="{00000001-F160-401A-B6BE-5B4F6AF20593}"/>
            </c:ext>
          </c:extLst>
        </c:ser>
        <c:ser>
          <c:idx val="2"/>
          <c:order val="2"/>
          <c:tx>
            <c:strRef>
              <c:f>'Pyramide des ages contractuels'!$G$3</c:f>
              <c:strCache>
                <c:ptCount val="1"/>
                <c:pt idx="0">
                  <c:v>Femme</c:v>
                </c:pt>
              </c:strCache>
            </c:strRef>
          </c:tx>
          <c:spPr>
            <a:solidFill>
              <a:srgbClr val="FF0000"/>
            </a:solidFill>
            <a:ln>
              <a:solidFill>
                <a:srgbClr val="C00000"/>
              </a:solidFill>
            </a:ln>
          </c:spPr>
          <c:invertIfNegative val="0"/>
          <c:cat>
            <c:numRef>
              <c:f>'Pyramide des ages contractuels'!$E$4:$E$58</c:f>
              <c:numCache>
                <c:formatCode>General</c:formatCode>
                <c:ptCount val="55"/>
                <c:pt idx="0">
                  <c:v>15</c:v>
                </c:pt>
                <c:pt idx="1">
                  <c:v>16</c:v>
                </c:pt>
                <c:pt idx="2">
                  <c:v>17</c:v>
                </c:pt>
                <c:pt idx="3">
                  <c:v>18</c:v>
                </c:pt>
                <c:pt idx="4">
                  <c:v>19</c:v>
                </c:pt>
                <c:pt idx="5">
                  <c:v>20</c:v>
                </c:pt>
                <c:pt idx="6">
                  <c:v>21</c:v>
                </c:pt>
                <c:pt idx="7">
                  <c:v>22</c:v>
                </c:pt>
                <c:pt idx="8">
                  <c:v>23</c:v>
                </c:pt>
                <c:pt idx="9">
                  <c:v>24</c:v>
                </c:pt>
                <c:pt idx="10">
                  <c:v>25</c:v>
                </c:pt>
                <c:pt idx="11">
                  <c:v>26</c:v>
                </c:pt>
                <c:pt idx="12">
                  <c:v>27</c:v>
                </c:pt>
                <c:pt idx="13">
                  <c:v>28</c:v>
                </c:pt>
                <c:pt idx="14">
                  <c:v>29</c:v>
                </c:pt>
                <c:pt idx="15">
                  <c:v>30</c:v>
                </c:pt>
                <c:pt idx="16">
                  <c:v>31</c:v>
                </c:pt>
                <c:pt idx="17">
                  <c:v>32</c:v>
                </c:pt>
                <c:pt idx="18">
                  <c:v>33</c:v>
                </c:pt>
                <c:pt idx="19">
                  <c:v>34</c:v>
                </c:pt>
                <c:pt idx="20">
                  <c:v>35</c:v>
                </c:pt>
                <c:pt idx="21">
                  <c:v>36</c:v>
                </c:pt>
                <c:pt idx="22">
                  <c:v>37</c:v>
                </c:pt>
                <c:pt idx="23">
                  <c:v>38</c:v>
                </c:pt>
                <c:pt idx="24">
                  <c:v>39</c:v>
                </c:pt>
                <c:pt idx="25">
                  <c:v>40</c:v>
                </c:pt>
                <c:pt idx="26">
                  <c:v>41</c:v>
                </c:pt>
                <c:pt idx="27">
                  <c:v>42</c:v>
                </c:pt>
                <c:pt idx="28">
                  <c:v>43</c:v>
                </c:pt>
                <c:pt idx="29">
                  <c:v>44</c:v>
                </c:pt>
                <c:pt idx="30">
                  <c:v>45</c:v>
                </c:pt>
                <c:pt idx="31">
                  <c:v>46</c:v>
                </c:pt>
                <c:pt idx="32">
                  <c:v>47</c:v>
                </c:pt>
                <c:pt idx="33">
                  <c:v>48</c:v>
                </c:pt>
                <c:pt idx="34">
                  <c:v>49</c:v>
                </c:pt>
                <c:pt idx="35">
                  <c:v>50</c:v>
                </c:pt>
                <c:pt idx="36">
                  <c:v>51</c:v>
                </c:pt>
                <c:pt idx="37">
                  <c:v>52</c:v>
                </c:pt>
                <c:pt idx="38">
                  <c:v>53</c:v>
                </c:pt>
                <c:pt idx="39">
                  <c:v>54</c:v>
                </c:pt>
                <c:pt idx="40">
                  <c:v>55</c:v>
                </c:pt>
                <c:pt idx="41">
                  <c:v>56</c:v>
                </c:pt>
                <c:pt idx="42">
                  <c:v>57</c:v>
                </c:pt>
                <c:pt idx="43">
                  <c:v>58</c:v>
                </c:pt>
                <c:pt idx="44">
                  <c:v>59</c:v>
                </c:pt>
                <c:pt idx="45">
                  <c:v>60</c:v>
                </c:pt>
                <c:pt idx="46">
                  <c:v>61</c:v>
                </c:pt>
                <c:pt idx="47">
                  <c:v>62</c:v>
                </c:pt>
                <c:pt idx="48">
                  <c:v>63</c:v>
                </c:pt>
                <c:pt idx="49">
                  <c:v>64</c:v>
                </c:pt>
                <c:pt idx="50">
                  <c:v>65</c:v>
                </c:pt>
                <c:pt idx="51">
                  <c:v>66</c:v>
                </c:pt>
                <c:pt idx="52">
                  <c:v>67</c:v>
                </c:pt>
                <c:pt idx="53">
                  <c:v>68</c:v>
                </c:pt>
                <c:pt idx="54">
                  <c:v>69</c:v>
                </c:pt>
              </c:numCache>
            </c:numRef>
          </c:cat>
          <c:val>
            <c:numRef>
              <c:f>'Pyramide des ages contractuels'!$G$4:$G$58</c:f>
              <c:numCache>
                <c:formatCode>General</c:formatCode>
                <c:ptCount val="55"/>
                <c:pt idx="0">
                  <c:v>1</c:v>
                </c:pt>
                <c:pt idx="1">
                  <c:v>28</c:v>
                </c:pt>
                <c:pt idx="2">
                  <c:v>170</c:v>
                </c:pt>
                <c:pt idx="3">
                  <c:v>3526</c:v>
                </c:pt>
                <c:pt idx="4">
                  <c:v>8332</c:v>
                </c:pt>
                <c:pt idx="5">
                  <c:v>10571</c:v>
                </c:pt>
                <c:pt idx="6">
                  <c:v>15178</c:v>
                </c:pt>
                <c:pt idx="7">
                  <c:v>21572</c:v>
                </c:pt>
                <c:pt idx="8">
                  <c:v>24417</c:v>
                </c:pt>
                <c:pt idx="9">
                  <c:v>24260</c:v>
                </c:pt>
                <c:pt idx="10">
                  <c:v>21288</c:v>
                </c:pt>
                <c:pt idx="11">
                  <c:v>19240</c:v>
                </c:pt>
                <c:pt idx="12">
                  <c:v>17889</c:v>
                </c:pt>
                <c:pt idx="13">
                  <c:v>16291</c:v>
                </c:pt>
                <c:pt idx="14">
                  <c:v>14640</c:v>
                </c:pt>
                <c:pt idx="15">
                  <c:v>13410</c:v>
                </c:pt>
                <c:pt idx="16">
                  <c:v>12574</c:v>
                </c:pt>
                <c:pt idx="17">
                  <c:v>11548</c:v>
                </c:pt>
                <c:pt idx="18">
                  <c:v>10814</c:v>
                </c:pt>
                <c:pt idx="19">
                  <c:v>9696</c:v>
                </c:pt>
                <c:pt idx="20">
                  <c:v>9101</c:v>
                </c:pt>
                <c:pt idx="21">
                  <c:v>8407</c:v>
                </c:pt>
                <c:pt idx="22">
                  <c:v>8506</c:v>
                </c:pt>
                <c:pt idx="23">
                  <c:v>8141</c:v>
                </c:pt>
                <c:pt idx="24">
                  <c:v>7755</c:v>
                </c:pt>
                <c:pt idx="25">
                  <c:v>7233</c:v>
                </c:pt>
                <c:pt idx="26">
                  <c:v>6757</c:v>
                </c:pt>
                <c:pt idx="27">
                  <c:v>6556</c:v>
                </c:pt>
                <c:pt idx="28">
                  <c:v>6405</c:v>
                </c:pt>
                <c:pt idx="29">
                  <c:v>6237</c:v>
                </c:pt>
                <c:pt idx="30">
                  <c:v>6406</c:v>
                </c:pt>
                <c:pt idx="31">
                  <c:v>6409</c:v>
                </c:pt>
                <c:pt idx="32">
                  <c:v>6288</c:v>
                </c:pt>
                <c:pt idx="33">
                  <c:v>6113</c:v>
                </c:pt>
                <c:pt idx="34">
                  <c:v>5753</c:v>
                </c:pt>
                <c:pt idx="35">
                  <c:v>5380</c:v>
                </c:pt>
                <c:pt idx="36">
                  <c:v>5280</c:v>
                </c:pt>
                <c:pt idx="37">
                  <c:v>4903</c:v>
                </c:pt>
                <c:pt idx="38">
                  <c:v>4904</c:v>
                </c:pt>
                <c:pt idx="39">
                  <c:v>4606</c:v>
                </c:pt>
                <c:pt idx="40">
                  <c:v>4617</c:v>
                </c:pt>
                <c:pt idx="41">
                  <c:v>4307</c:v>
                </c:pt>
                <c:pt idx="42">
                  <c:v>3947</c:v>
                </c:pt>
                <c:pt idx="43">
                  <c:v>3916</c:v>
                </c:pt>
                <c:pt idx="44">
                  <c:v>3749</c:v>
                </c:pt>
                <c:pt idx="45">
                  <c:v>3567</c:v>
                </c:pt>
                <c:pt idx="46">
                  <c:v>3247</c:v>
                </c:pt>
                <c:pt idx="47">
                  <c:v>3059</c:v>
                </c:pt>
                <c:pt idx="48">
                  <c:v>2122</c:v>
                </c:pt>
                <c:pt idx="49">
                  <c:v>1778</c:v>
                </c:pt>
                <c:pt idx="50">
                  <c:v>1361</c:v>
                </c:pt>
                <c:pt idx="51">
                  <c:v>946</c:v>
                </c:pt>
                <c:pt idx="52">
                  <c:v>647</c:v>
                </c:pt>
                <c:pt idx="53">
                  <c:v>452</c:v>
                </c:pt>
                <c:pt idx="54">
                  <c:v>293</c:v>
                </c:pt>
              </c:numCache>
            </c:numRef>
          </c:val>
          <c:extLst>
            <c:ext xmlns:c16="http://schemas.microsoft.com/office/drawing/2014/chart" uri="{C3380CC4-5D6E-409C-BE32-E72D297353CC}">
              <c16:uniqueId val="{00000002-F160-401A-B6BE-5B4F6AF20593}"/>
            </c:ext>
          </c:extLst>
        </c:ser>
        <c:dLbls>
          <c:showLegendKey val="0"/>
          <c:showVal val="0"/>
          <c:showCatName val="0"/>
          <c:showSerName val="0"/>
          <c:showPercent val="0"/>
          <c:showBubbleSize val="0"/>
        </c:dLbls>
        <c:gapWidth val="0"/>
        <c:overlap val="100"/>
        <c:axId val="165521280"/>
        <c:axId val="165539840"/>
      </c:barChart>
      <c:catAx>
        <c:axId val="165521280"/>
        <c:scaling>
          <c:orientation val="minMax"/>
        </c:scaling>
        <c:delete val="0"/>
        <c:axPos val="l"/>
        <c:title>
          <c:tx>
            <c:rich>
              <a:bodyPr rot="0" vert="horz"/>
              <a:lstStyle/>
              <a:p>
                <a:pPr>
                  <a:defRPr/>
                </a:pPr>
                <a:r>
                  <a:rPr lang="fr-FR">
                    <a:latin typeface="Calibri"/>
                    <a:cs typeface="Calibri"/>
                  </a:rPr>
                  <a:t>Â</a:t>
                </a:r>
                <a:r>
                  <a:rPr lang="fr-FR"/>
                  <a:t>ges</a:t>
                </a:r>
              </a:p>
            </c:rich>
          </c:tx>
          <c:layout>
            <c:manualLayout>
              <c:xMode val="edge"/>
              <c:yMode val="edge"/>
              <c:x val="5.0038232974565909E-2"/>
              <c:y val="9.1539663809904401E-2"/>
            </c:manualLayout>
          </c:layout>
          <c:overlay val="0"/>
        </c:title>
        <c:numFmt formatCode="General" sourceLinked="1"/>
        <c:majorTickMark val="none"/>
        <c:minorTickMark val="none"/>
        <c:tickLblPos val="low"/>
        <c:crossAx val="165539840"/>
        <c:crossesAt val="0"/>
        <c:auto val="0"/>
        <c:lblAlgn val="ctr"/>
        <c:lblOffset val="21"/>
        <c:noMultiLvlLbl val="0"/>
      </c:catAx>
      <c:valAx>
        <c:axId val="165539840"/>
        <c:scaling>
          <c:orientation val="minMax"/>
          <c:max val="25000"/>
          <c:min val="-15000"/>
        </c:scaling>
        <c:delete val="0"/>
        <c:axPos val="b"/>
        <c:title>
          <c:tx>
            <c:rich>
              <a:bodyPr/>
              <a:lstStyle/>
              <a:p>
                <a:pPr>
                  <a:defRPr/>
                </a:pPr>
                <a:r>
                  <a:rPr lang="fr-FR"/>
                  <a:t>Effectif</a:t>
                </a:r>
              </a:p>
            </c:rich>
          </c:tx>
          <c:layout>
            <c:manualLayout>
              <c:xMode val="edge"/>
              <c:yMode val="edge"/>
              <c:x val="0.45939392459754541"/>
              <c:y val="0.91299530341913959"/>
            </c:manualLayout>
          </c:layout>
          <c:overlay val="0"/>
        </c:title>
        <c:numFmt formatCode="#,##0;#,##0" sourceLinked="0"/>
        <c:majorTickMark val="out"/>
        <c:minorTickMark val="none"/>
        <c:tickLblPos val="low"/>
        <c:txPr>
          <a:bodyPr rot="-2700000"/>
          <a:lstStyle/>
          <a:p>
            <a:pPr>
              <a:defRPr/>
            </a:pPr>
            <a:endParaRPr lang="fr-FR"/>
          </a:p>
        </c:txPr>
        <c:crossAx val="165521280"/>
        <c:crossesAt val="1"/>
        <c:crossBetween val="between"/>
        <c:majorUnit val="5000"/>
      </c:valAx>
    </c:plotArea>
    <c:plotVisOnly val="1"/>
    <c:dispBlanksAs val="gap"/>
    <c:showDLblsOverMax val="0"/>
  </c:chart>
  <c:spPr>
    <a:ln>
      <a:noFill/>
    </a:ln>
  </c:spPr>
  <c:txPr>
    <a:bodyPr/>
    <a:lstStyle/>
    <a:p>
      <a:pPr>
        <a:defRPr b="1"/>
      </a:pPr>
      <a:endParaRPr lang="fr-FR"/>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6.7356297745082658E-2"/>
          <c:y val="7.7675673433304671E-2"/>
          <c:w val="0.90693204132366934"/>
          <c:h val="0.72641713884363013"/>
        </c:manualLayout>
      </c:layout>
      <c:lineChart>
        <c:grouping val="standard"/>
        <c:varyColors val="0"/>
        <c:ser>
          <c:idx val="0"/>
          <c:order val="0"/>
          <c:tx>
            <c:v>Employeurs CNRACL</c:v>
          </c:tx>
          <c:marker>
            <c:symbol val="none"/>
          </c:marker>
          <c:cat>
            <c:numRef>
              <c:f>'Evolution du nb d''employeurs'!$D$4:$S$4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'Evolution du nb d''employeurs'!$D$5:$S$5</c:f>
              <c:numCache>
                <c:formatCode>General</c:formatCode>
                <c:ptCount val="16"/>
                <c:pt idx="0">
                  <c:v>2518</c:v>
                </c:pt>
                <c:pt idx="1">
                  <c:v>2496</c:v>
                </c:pt>
                <c:pt idx="2">
                  <c:v>2487</c:v>
                </c:pt>
                <c:pt idx="3">
                  <c:v>2479</c:v>
                </c:pt>
                <c:pt idx="4">
                  <c:v>2466</c:v>
                </c:pt>
                <c:pt idx="5">
                  <c:v>2461</c:v>
                </c:pt>
                <c:pt idx="6">
                  <c:v>2452</c:v>
                </c:pt>
                <c:pt idx="7">
                  <c:v>2439</c:v>
                </c:pt>
                <c:pt idx="8">
                  <c:v>2417</c:v>
                </c:pt>
                <c:pt idx="9">
                  <c:v>2398</c:v>
                </c:pt>
                <c:pt idx="10">
                  <c:v>2371</c:v>
                </c:pt>
                <c:pt idx="11">
                  <c:v>2317</c:v>
                </c:pt>
                <c:pt idx="12">
                  <c:v>2279</c:v>
                </c:pt>
                <c:pt idx="13">
                  <c:v>2262</c:v>
                </c:pt>
                <c:pt idx="14">
                  <c:v>2238</c:v>
                </c:pt>
                <c:pt idx="15">
                  <c:v>2203</c:v>
                </c:pt>
              </c:numCache>
            </c:numRef>
          </c:val>
          <c:smooth val="0"/>
          <c:extLst>
            <c:ext xmlns:c16="http://schemas.microsoft.com/office/drawing/2014/chart" uri="{C3380CC4-5D6E-409C-BE32-E72D297353CC}">
              <c16:uniqueId val="{00000000-F452-43AB-BD74-A5A13828AD87}"/>
            </c:ext>
          </c:extLst>
        </c:ser>
        <c:ser>
          <c:idx val="1"/>
          <c:order val="1"/>
          <c:tx>
            <c:v>Employeurs Ircantec</c:v>
          </c:tx>
          <c:spPr>
            <a:ln>
              <a:solidFill>
                <a:srgbClr val="FF0000"/>
              </a:solidFill>
            </a:ln>
          </c:spPr>
          <c:marker>
            <c:symbol val="none"/>
          </c:marker>
          <c:cat>
            <c:numRef>
              <c:f>'Evolution du nb d''employeurs'!$D$4:$S$4</c:f>
              <c:numCache>
                <c:formatCode>General</c:formatCode>
                <c:ptCount val="16"/>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numCache>
            </c:numRef>
          </c:cat>
          <c:val>
            <c:numRef>
              <c:f>'Evolution du nb d''employeurs'!$D$6:$S$6</c:f>
              <c:numCache>
                <c:formatCode>General</c:formatCode>
                <c:ptCount val="16"/>
                <c:pt idx="0">
                  <c:v>2578</c:v>
                </c:pt>
                <c:pt idx="1">
                  <c:v>2577</c:v>
                </c:pt>
                <c:pt idx="2">
                  <c:v>2565</c:v>
                </c:pt>
                <c:pt idx="3">
                  <c:v>2549</c:v>
                </c:pt>
                <c:pt idx="4">
                  <c:v>2541</c:v>
                </c:pt>
                <c:pt idx="5">
                  <c:v>2532</c:v>
                </c:pt>
                <c:pt idx="6">
                  <c:v>2514</c:v>
                </c:pt>
                <c:pt idx="7">
                  <c:v>2519</c:v>
                </c:pt>
                <c:pt idx="8">
                  <c:v>2482</c:v>
                </c:pt>
                <c:pt idx="9">
                  <c:v>2453</c:v>
                </c:pt>
                <c:pt idx="10">
                  <c:v>2425</c:v>
                </c:pt>
                <c:pt idx="11">
                  <c:v>2396</c:v>
                </c:pt>
                <c:pt idx="12">
                  <c:v>2360</c:v>
                </c:pt>
                <c:pt idx="13">
                  <c:v>2340</c:v>
                </c:pt>
                <c:pt idx="14">
                  <c:v>2326</c:v>
                </c:pt>
                <c:pt idx="15">
                  <c:v>2306</c:v>
                </c:pt>
              </c:numCache>
            </c:numRef>
          </c:val>
          <c:smooth val="0"/>
          <c:extLst>
            <c:ext xmlns:c16="http://schemas.microsoft.com/office/drawing/2014/chart" uri="{C3380CC4-5D6E-409C-BE32-E72D297353CC}">
              <c16:uniqueId val="{00000001-F452-43AB-BD74-A5A13828AD87}"/>
            </c:ext>
          </c:extLst>
        </c:ser>
        <c:dLbls>
          <c:showLegendKey val="0"/>
          <c:showVal val="0"/>
          <c:showCatName val="0"/>
          <c:showSerName val="0"/>
          <c:showPercent val="0"/>
          <c:showBubbleSize val="0"/>
        </c:dLbls>
        <c:smooth val="0"/>
        <c:axId val="175105536"/>
        <c:axId val="175107072"/>
      </c:lineChart>
      <c:catAx>
        <c:axId val="175105536"/>
        <c:scaling>
          <c:orientation val="minMax"/>
        </c:scaling>
        <c:delete val="0"/>
        <c:axPos val="b"/>
        <c:numFmt formatCode="General" sourceLinked="1"/>
        <c:majorTickMark val="out"/>
        <c:minorTickMark val="none"/>
        <c:tickLblPos val="nextTo"/>
        <c:crossAx val="175107072"/>
        <c:crosses val="autoZero"/>
        <c:auto val="1"/>
        <c:lblAlgn val="ctr"/>
        <c:lblOffset val="100"/>
        <c:noMultiLvlLbl val="0"/>
      </c:catAx>
      <c:valAx>
        <c:axId val="175107072"/>
        <c:scaling>
          <c:orientation val="minMax"/>
          <c:max val="2600"/>
          <c:min val="2100"/>
        </c:scaling>
        <c:delete val="0"/>
        <c:axPos val="l"/>
        <c:majorGridlines/>
        <c:numFmt formatCode="General" sourceLinked="1"/>
        <c:majorTickMark val="out"/>
        <c:minorTickMark val="none"/>
        <c:tickLblPos val="nextTo"/>
        <c:crossAx val="175105536"/>
        <c:crosses val="autoZero"/>
        <c:crossBetween val="between"/>
        <c:majorUnit val="100"/>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4"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0</xdr:col>
      <xdr:colOff>228600</xdr:colOff>
      <xdr:row>1</xdr:row>
      <xdr:rowOff>76199</xdr:rowOff>
    </xdr:from>
    <xdr:ext cx="7458075" cy="4733926"/>
    <xdr:sp macro="" textlink="">
      <xdr:nvSpPr>
        <xdr:cNvPr id="2" name="ZoneTexte 1">
          <a:extLst>
            <a:ext uri="{FF2B5EF4-FFF2-40B4-BE49-F238E27FC236}">
              <a16:creationId xmlns:a16="http://schemas.microsoft.com/office/drawing/2014/main" id="{6B4D07CF-BBDC-460A-83EA-7493D91CF7A8}"/>
            </a:ext>
          </a:extLst>
        </xdr:cNvPr>
        <xdr:cNvSpPr txBox="1"/>
      </xdr:nvSpPr>
      <xdr:spPr>
        <a:xfrm>
          <a:off x="228600" y="266699"/>
          <a:ext cx="7458075" cy="4733926"/>
        </a:xfrm>
        <a:prstGeom prst="rect">
          <a:avLst/>
        </a:prstGeom>
        <a:noFill/>
        <a:ln>
          <a:solidFill>
            <a:schemeClr val="tx2"/>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0">
          <a:noAutofit/>
        </a:bodyPr>
        <a:lstStyle/>
        <a:p>
          <a:r>
            <a:rPr lang="fr-FR" sz="1100" b="1" u="sng">
              <a:solidFill>
                <a:schemeClr val="tx1"/>
              </a:solidFill>
              <a:effectLst/>
              <a:latin typeface="+mn-lt"/>
              <a:ea typeface="+mn-ea"/>
              <a:cs typeface="+mn-cs"/>
            </a:rPr>
            <a:t>Champ de l'étude :</a:t>
          </a:r>
          <a:endParaRPr lang="fr-FR" sz="1100">
            <a:solidFill>
              <a:schemeClr val="tx1"/>
            </a:solidFill>
            <a:effectLst/>
            <a:latin typeface="+mn-lt"/>
            <a:ea typeface="+mn-ea"/>
            <a:cs typeface="+mn-cs"/>
          </a:endParaRPr>
        </a:p>
        <a:p>
          <a:r>
            <a:rPr lang="fr-FR" sz="1100" b="1">
              <a:solidFill>
                <a:schemeClr val="tx1"/>
              </a:solidFill>
              <a:effectLst/>
              <a:latin typeface="+mn-lt"/>
              <a:ea typeface="+mn-ea"/>
              <a:cs typeface="+mn-cs"/>
            </a:rPr>
            <a:t>Pour les fonctionnaires relevant des employeurs hospitaliers</a:t>
          </a:r>
          <a:r>
            <a:rPr lang="fr-FR" sz="1100">
              <a:solidFill>
                <a:schemeClr val="tx1"/>
              </a:solidFill>
              <a:effectLst/>
              <a:latin typeface="+mn-lt"/>
              <a:ea typeface="+mn-ea"/>
              <a:cs typeface="+mn-cs"/>
            </a:rPr>
            <a:t> : ensemble des personnes affiliées au régime de retraite des fonctionnaires territoriaux et hospitaliers, la CNRACL, et qui n’ont pas liquidé leurs droits à pension au 31 décembre 2019. En d’autres termes, le périmètre des fonctionnaires concerne toutes les personnes ayant fait l'objet d'au moins une déclaration de la part d'un employeur relevant de la fonction publique hospitalière (établissements de santé, maisons de retraite, autres établissements de santé) durant leur carrière et n’ayant pas liquidé leurs droits à retraite. Ce périmètre comprend donc des personnes qui peuvent ne pas être en activité (en disponibilité par exemple). </a:t>
          </a:r>
        </a:p>
        <a:p>
          <a:endParaRPr lang="fr-FR" sz="1100">
            <a:solidFill>
              <a:schemeClr val="tx1"/>
            </a:solidFill>
            <a:effectLst/>
            <a:latin typeface="+mn-lt"/>
            <a:ea typeface="+mn-ea"/>
            <a:cs typeface="+mn-cs"/>
          </a:endParaRPr>
        </a:p>
        <a:p>
          <a:r>
            <a:rPr lang="fr-FR" sz="1100" b="1">
              <a:solidFill>
                <a:schemeClr val="tx1"/>
              </a:solidFill>
              <a:effectLst/>
              <a:latin typeface="+mn-lt"/>
              <a:ea typeface="+mn-ea"/>
              <a:cs typeface="+mn-cs"/>
            </a:rPr>
            <a:t>Pour les contractuels relevant des employeurs hospitaliers</a:t>
          </a:r>
          <a:r>
            <a:rPr lang="fr-FR" sz="1100">
              <a:solidFill>
                <a:schemeClr val="tx1"/>
              </a:solidFill>
              <a:effectLst/>
              <a:latin typeface="+mn-lt"/>
              <a:ea typeface="+mn-ea"/>
              <a:cs typeface="+mn-cs"/>
            </a:rPr>
            <a:t> : ensemble des personnes qui ont cotisé à l’Ircantec au cours de l’année 2019 en travaillant chez un employeur relevant de la fonction publique hospitalière, c’est-à-dire ayant fait l’objet d’une déclaration dans l’année 2019 quelles que soient la durée de leur activité et leurs conditions de travail (temps complet ou partiel, travail saisonnier ou à domicile...). </a:t>
          </a:r>
        </a:p>
        <a:p>
          <a:endParaRPr lang="fr-FR" sz="1100">
            <a:solidFill>
              <a:schemeClr val="tx1"/>
            </a:solidFill>
            <a:effectLst/>
            <a:latin typeface="+mn-lt"/>
            <a:ea typeface="+mn-ea"/>
            <a:cs typeface="+mn-cs"/>
          </a:endParaRPr>
        </a:p>
        <a:p>
          <a:r>
            <a:rPr lang="fr-FR" sz="1100">
              <a:solidFill>
                <a:schemeClr val="tx1"/>
              </a:solidFill>
              <a:effectLst/>
              <a:latin typeface="+mn-lt"/>
              <a:ea typeface="+mn-ea"/>
              <a:cs typeface="+mn-cs"/>
            </a:rPr>
            <a:t>Les contractuels de la fonction publique hospitalière relevant de l’Ircantec ont une durée d’affiliation dans le régime réduite pour une bonne partie des personnes ayant acquis des droits. Ainsi, la durée moyenne de cotisation est inférieure à 10 années et près de 50 % des personnes partant à la retraite perçoivent un versement sous forme de capital unique (pour plus de détails, voir le Questions retraite et solidarité - Les études n°25). A l’inverse, les fonctionnaires hospitaliers ont des carrières relevant de la CNRACL qui concernent la majeure partie de leur carrière. La CNRACL constitue ainsi leur régime principal dans la très grande majorité des cas (pour plus de détails, voir le Questions retraite et solidarité -Les études n°5). Par conséquent, le périmètre retenu pour les contractuels est celui des individus qui ont acquis des droits au cours de l’année 2019 alors que le périmètre considéré pour les fonctionnaires est celui des individus qui disposent de droits dans le régime à la fin de l’année 2019.</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8</xdr:col>
      <xdr:colOff>0</xdr:colOff>
      <xdr:row>4</xdr:row>
      <xdr:rowOff>0</xdr:rowOff>
    </xdr:from>
    <xdr:to>
      <xdr:col>16</xdr:col>
      <xdr:colOff>323850</xdr:colOff>
      <xdr:row>25</xdr:row>
      <xdr:rowOff>25853</xdr:rowOff>
    </xdr:to>
    <xdr:graphicFrame macro="">
      <xdr:nvGraphicFramePr>
        <xdr:cNvPr id="5" name="Graphique 4">
          <a:extLst>
            <a:ext uri="{FF2B5EF4-FFF2-40B4-BE49-F238E27FC236}">
              <a16:creationId xmlns:a16="http://schemas.microsoft.com/office/drawing/2014/main" id="{06C34EE5-FC27-4E2D-B0FD-A7A70F3B77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0.57536</cdr:x>
      <cdr:y>0.12391</cdr:y>
    </cdr:from>
    <cdr:to>
      <cdr:x>0.99828</cdr:x>
      <cdr:y>0.21963</cdr:y>
    </cdr:to>
    <cdr:sp macro="" textlink="">
      <cdr:nvSpPr>
        <cdr:cNvPr id="2" name="ZoneTexte 1"/>
        <cdr:cNvSpPr txBox="1"/>
      </cdr:nvSpPr>
      <cdr:spPr>
        <a:xfrm xmlns:a="http://schemas.openxmlformats.org/drawingml/2006/main">
          <a:off x="3693725" y="498914"/>
          <a:ext cx="2715083" cy="3854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200" b="1">
              <a:solidFill>
                <a:srgbClr val="FF0000"/>
              </a:solidFill>
            </a:rPr>
            <a:t>Femmes  :  82 % des actifs</a:t>
          </a:r>
        </a:p>
      </cdr:txBody>
    </cdr:sp>
  </cdr:relSizeAnchor>
  <cdr:relSizeAnchor xmlns:cdr="http://schemas.openxmlformats.org/drawingml/2006/chartDrawing">
    <cdr:from>
      <cdr:x>0.10225</cdr:x>
      <cdr:y>0.12899</cdr:y>
    </cdr:from>
    <cdr:to>
      <cdr:x>0.43154</cdr:x>
      <cdr:y>0.19409</cdr:y>
    </cdr:to>
    <cdr:sp macro="" textlink="">
      <cdr:nvSpPr>
        <cdr:cNvPr id="5" name="ZoneTexte 1"/>
        <cdr:cNvSpPr txBox="1"/>
      </cdr:nvSpPr>
      <cdr:spPr>
        <a:xfrm xmlns:a="http://schemas.openxmlformats.org/drawingml/2006/main">
          <a:off x="656447" y="519367"/>
          <a:ext cx="2113992" cy="2621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chemeClr val="tx2">
                  <a:lumMod val="75000"/>
                </a:schemeClr>
              </a:solidFill>
            </a:rPr>
            <a:t>Hommes :  18 % des actifs</a:t>
          </a:r>
        </a:p>
      </cdr:txBody>
    </cdr:sp>
  </cdr:relSizeAnchor>
  <cdr:relSizeAnchor xmlns:cdr="http://schemas.openxmlformats.org/drawingml/2006/chartDrawing">
    <cdr:from>
      <cdr:x>0.08371</cdr:x>
      <cdr:y>0.50543</cdr:y>
    </cdr:from>
    <cdr:to>
      <cdr:x>0.31814</cdr:x>
      <cdr:y>0.58765</cdr:y>
    </cdr:to>
    <cdr:sp macro="" textlink="">
      <cdr:nvSpPr>
        <cdr:cNvPr id="3" name="ZoneTexte 2"/>
        <cdr:cNvSpPr txBox="1"/>
      </cdr:nvSpPr>
      <cdr:spPr>
        <a:xfrm xmlns:a="http://schemas.openxmlformats.org/drawingml/2006/main">
          <a:off x="537431" y="2035027"/>
          <a:ext cx="1505005" cy="3310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âge moyen 45,6 ans</a:t>
          </a:r>
        </a:p>
      </cdr:txBody>
    </cdr:sp>
  </cdr:relSizeAnchor>
  <cdr:relSizeAnchor xmlns:cdr="http://schemas.openxmlformats.org/drawingml/2006/chartDrawing">
    <cdr:from>
      <cdr:x>0.53848</cdr:x>
      <cdr:y>0.35664</cdr:y>
    </cdr:from>
    <cdr:to>
      <cdr:x>0.78468</cdr:x>
      <cdr:y>0.43885</cdr:y>
    </cdr:to>
    <cdr:sp macro="" textlink="">
      <cdr:nvSpPr>
        <cdr:cNvPr id="6" name="ZoneTexte 1"/>
        <cdr:cNvSpPr txBox="1"/>
      </cdr:nvSpPr>
      <cdr:spPr>
        <a:xfrm xmlns:a="http://schemas.openxmlformats.org/drawingml/2006/main">
          <a:off x="3176086" y="1197360"/>
          <a:ext cx="1452157" cy="2760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âge moyen 44 ans</a:t>
          </a:r>
        </a:p>
      </cdr:txBody>
    </cdr:sp>
  </cdr:relSizeAnchor>
</c:userShapes>
</file>

<file path=xl/drawings/drawing4.xml><?xml version="1.0" encoding="utf-8"?>
<xdr:wsDr xmlns:xdr="http://schemas.openxmlformats.org/drawingml/2006/spreadsheetDrawing" xmlns:a="http://schemas.openxmlformats.org/drawingml/2006/main">
  <xdr:twoCellAnchor>
    <xdr:from>
      <xdr:col>7</xdr:col>
      <xdr:colOff>142875</xdr:colOff>
      <xdr:row>5</xdr:row>
      <xdr:rowOff>9525</xdr:rowOff>
    </xdr:from>
    <xdr:to>
      <xdr:col>15</xdr:col>
      <xdr:colOff>466726</xdr:colOff>
      <xdr:row>26</xdr:row>
      <xdr:rowOff>35378</xdr:rowOff>
    </xdr:to>
    <xdr:graphicFrame macro="">
      <xdr:nvGraphicFramePr>
        <xdr:cNvPr id="3" name="Graphique 2">
          <a:extLst>
            <a:ext uri="{FF2B5EF4-FFF2-40B4-BE49-F238E27FC236}">
              <a16:creationId xmlns:a16="http://schemas.microsoft.com/office/drawing/2014/main" id="{74D6606F-6F8B-47CE-AD12-2587D49E80D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0.57239</cdr:x>
      <cdr:y>0.11827</cdr:y>
    </cdr:from>
    <cdr:to>
      <cdr:x>0.99531</cdr:x>
      <cdr:y>0.214</cdr:y>
    </cdr:to>
    <cdr:sp macro="" textlink="">
      <cdr:nvSpPr>
        <cdr:cNvPr id="2" name="ZoneTexte 1"/>
        <cdr:cNvSpPr txBox="1"/>
      </cdr:nvSpPr>
      <cdr:spPr>
        <a:xfrm xmlns:a="http://schemas.openxmlformats.org/drawingml/2006/main">
          <a:off x="3674675" y="476205"/>
          <a:ext cx="2715084" cy="38544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200" b="1">
              <a:solidFill>
                <a:srgbClr val="FF0000"/>
              </a:solidFill>
            </a:rPr>
            <a:t>Femmes  :  72 % des actifs</a:t>
          </a:r>
        </a:p>
      </cdr:txBody>
    </cdr:sp>
  </cdr:relSizeAnchor>
  <cdr:relSizeAnchor xmlns:cdr="http://schemas.openxmlformats.org/drawingml/2006/chartDrawing">
    <cdr:from>
      <cdr:x>0.08445</cdr:x>
      <cdr:y>0.11716</cdr:y>
    </cdr:from>
    <cdr:to>
      <cdr:x>0.45227</cdr:x>
      <cdr:y>0.1706</cdr:y>
    </cdr:to>
    <cdr:sp macro="" textlink="">
      <cdr:nvSpPr>
        <cdr:cNvPr id="5" name="ZoneTexte 1"/>
        <cdr:cNvSpPr txBox="1"/>
      </cdr:nvSpPr>
      <cdr:spPr>
        <a:xfrm xmlns:a="http://schemas.openxmlformats.org/drawingml/2006/main">
          <a:off x="542147" y="471742"/>
          <a:ext cx="2361349" cy="2151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chemeClr val="tx2">
                  <a:lumMod val="75000"/>
                </a:schemeClr>
              </a:solidFill>
            </a:rPr>
            <a:t>Hommes</a:t>
          </a:r>
          <a:r>
            <a:rPr lang="fr-FR" sz="1400" b="1">
              <a:solidFill>
                <a:schemeClr val="tx2">
                  <a:lumMod val="75000"/>
                </a:schemeClr>
              </a:solidFill>
            </a:rPr>
            <a:t> :  28 % des actifs</a:t>
          </a:r>
        </a:p>
      </cdr:txBody>
    </cdr:sp>
  </cdr:relSizeAnchor>
  <cdr:relSizeAnchor xmlns:cdr="http://schemas.openxmlformats.org/drawingml/2006/chartDrawing">
    <cdr:from>
      <cdr:x>0.1343</cdr:x>
      <cdr:y>0.34839</cdr:y>
    </cdr:from>
    <cdr:to>
      <cdr:x>0.37756</cdr:x>
      <cdr:y>0.43061</cdr:y>
    </cdr:to>
    <cdr:sp macro="" textlink="">
      <cdr:nvSpPr>
        <cdr:cNvPr id="3" name="ZoneTexte 2"/>
        <cdr:cNvSpPr txBox="1"/>
      </cdr:nvSpPr>
      <cdr:spPr>
        <a:xfrm xmlns:a="http://schemas.openxmlformats.org/drawingml/2006/main">
          <a:off x="862181" y="1402759"/>
          <a:ext cx="1561693" cy="3310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âge moyen 37,5 ans</a:t>
          </a:r>
        </a:p>
      </cdr:txBody>
    </cdr:sp>
  </cdr:relSizeAnchor>
  <cdr:relSizeAnchor xmlns:cdr="http://schemas.openxmlformats.org/drawingml/2006/chartDrawing">
    <cdr:from>
      <cdr:x>0.63916</cdr:x>
      <cdr:y>0.33129</cdr:y>
    </cdr:from>
    <cdr:to>
      <cdr:x>0.88536</cdr:x>
      <cdr:y>0.4135</cdr:y>
    </cdr:to>
    <cdr:sp macro="" textlink="">
      <cdr:nvSpPr>
        <cdr:cNvPr id="6" name="ZoneTexte 1"/>
        <cdr:cNvSpPr txBox="1"/>
      </cdr:nvSpPr>
      <cdr:spPr>
        <a:xfrm xmlns:a="http://schemas.openxmlformats.org/drawingml/2006/main">
          <a:off x="4103300" y="1333905"/>
          <a:ext cx="1580568" cy="3310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âge moyen 34,4 ans</a:t>
          </a:r>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5</xdr:col>
      <xdr:colOff>320842</xdr:colOff>
      <xdr:row>2</xdr:row>
      <xdr:rowOff>110290</xdr:rowOff>
    </xdr:from>
    <xdr:to>
      <xdr:col>13</xdr:col>
      <xdr:colOff>188324</xdr:colOff>
      <xdr:row>31</xdr:row>
      <xdr:rowOff>44377</xdr:rowOff>
    </xdr:to>
    <xdr:pic>
      <xdr:nvPicPr>
        <xdr:cNvPr id="4" name="Image 3">
          <a:extLst>
            <a:ext uri="{FF2B5EF4-FFF2-40B4-BE49-F238E27FC236}">
              <a16:creationId xmlns:a16="http://schemas.microsoft.com/office/drawing/2014/main" id="{78B52866-D3BB-4325-AF62-F2E7B51AB074}"/>
            </a:ext>
          </a:extLst>
        </xdr:cNvPr>
        <xdr:cNvPicPr>
          <a:picLocks noChangeAspect="1"/>
        </xdr:cNvPicPr>
      </xdr:nvPicPr>
      <xdr:blipFill>
        <a:blip xmlns:r="http://schemas.openxmlformats.org/officeDocument/2006/relationships" r:embed="rId1"/>
        <a:stretch>
          <a:fillRect/>
        </a:stretch>
      </xdr:blipFill>
      <xdr:spPr>
        <a:xfrm>
          <a:off x="4832684" y="110290"/>
          <a:ext cx="5963482" cy="545858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11</xdr:col>
          <xdr:colOff>348917</xdr:colOff>
          <xdr:row>13</xdr:row>
          <xdr:rowOff>155910</xdr:rowOff>
        </xdr:from>
        <xdr:to>
          <xdr:col>12</xdr:col>
          <xdr:colOff>655931</xdr:colOff>
          <xdr:row>17</xdr:row>
          <xdr:rowOff>40105</xdr:rowOff>
        </xdr:to>
        <xdr:pic>
          <xdr:nvPicPr>
            <xdr:cNvPr id="3" name="Image 2">
              <a:extLst>
                <a:ext uri="{FF2B5EF4-FFF2-40B4-BE49-F238E27FC236}">
                  <a16:creationId xmlns:a16="http://schemas.microsoft.com/office/drawing/2014/main" id="{74FF76B1-78AD-4AC6-AE86-E4CD35CD6801}"/>
                </a:ext>
              </a:extLst>
            </xdr:cNvPr>
            <xdr:cNvPicPr>
              <a:picLocks noChangeAspect="1" noChangeArrowheads="1"/>
              <a:extLst>
                <a:ext uri="{84589F7E-364E-4C9E-8A38-B11213B215E9}">
                  <a14:cameraTool cellRange="#REF!" spid="_x0000_s15783"/>
                </a:ext>
              </a:extLst>
            </xdr:cNvPicPr>
          </xdr:nvPicPr>
          <xdr:blipFill>
            <a:blip xmlns:r="http://schemas.openxmlformats.org/officeDocument/2006/relationships" r:embed="rId2"/>
            <a:srcRect/>
            <a:stretch>
              <a:fillRect/>
            </a:stretch>
          </xdr:blipFill>
          <xdr:spPr bwMode="auto">
            <a:xfrm>
              <a:off x="9432759" y="2251410"/>
              <a:ext cx="1069014" cy="646195"/>
            </a:xfrm>
            <a:prstGeom prst="rect">
              <a:avLst/>
            </a:prstGeom>
            <a:solidFill>
              <a:srgbClr val="FFFFFF" mc:Ignorable="a14" a14:legacySpreadsheetColorIndex="9"/>
            </a:solidFill>
            <a:ln w="9525">
              <a:solidFill>
                <a:srgbClr val="000000" mc:Ignorable="a14" a14:legacySpreadsheetColorIndex="64"/>
              </a:solidFill>
              <a:miter lim="800000"/>
              <a:headEnd/>
              <a:tailEnd/>
            </a:ln>
          </xdr:spPr>
        </xdr:pic>
        <xdr:clientData/>
      </xdr:twoCellAnchor>
    </mc:Choice>
    <mc:Fallback/>
  </mc:AlternateContent>
  <xdr:twoCellAnchor editAs="oneCell">
    <xdr:from>
      <xdr:col>7</xdr:col>
      <xdr:colOff>70184</xdr:colOff>
      <xdr:row>27</xdr:row>
      <xdr:rowOff>110289</xdr:rowOff>
    </xdr:from>
    <xdr:to>
      <xdr:col>9</xdr:col>
      <xdr:colOff>280235</xdr:colOff>
      <xdr:row>29</xdr:row>
      <xdr:rowOff>119814</xdr:rowOff>
    </xdr:to>
    <xdr:pic>
      <xdr:nvPicPr>
        <xdr:cNvPr id="7" name="Image 6">
          <a:extLst>
            <a:ext uri="{FF2B5EF4-FFF2-40B4-BE49-F238E27FC236}">
              <a16:creationId xmlns:a16="http://schemas.microsoft.com/office/drawing/2014/main" id="{F57FB0DD-BD52-4CA9-B6E2-AC7D4EC82CA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44026" y="4872789"/>
          <a:ext cx="1734051"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300789</xdr:colOff>
      <xdr:row>21</xdr:row>
      <xdr:rowOff>110290</xdr:rowOff>
    </xdr:from>
    <xdr:to>
      <xdr:col>4</xdr:col>
      <xdr:colOff>30079</xdr:colOff>
      <xdr:row>25</xdr:row>
      <xdr:rowOff>80211</xdr:rowOff>
    </xdr:to>
    <xdr:sp macro="" textlink="">
      <xdr:nvSpPr>
        <xdr:cNvPr id="2" name="ZoneTexte 1">
          <a:extLst>
            <a:ext uri="{FF2B5EF4-FFF2-40B4-BE49-F238E27FC236}">
              <a16:creationId xmlns:a16="http://schemas.microsoft.com/office/drawing/2014/main" id="{36945246-DFFD-44CD-82A4-F8C321B635DA}"/>
            </a:ext>
          </a:extLst>
        </xdr:cNvPr>
        <xdr:cNvSpPr txBox="1"/>
      </xdr:nvSpPr>
      <xdr:spPr>
        <a:xfrm>
          <a:off x="300789" y="4120816"/>
          <a:ext cx="3970422" cy="7319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0" u="none" strike="noStrike" baseline="0">
              <a:solidFill>
                <a:schemeClr val="dk1"/>
              </a:solidFill>
              <a:latin typeface="+mn-lt"/>
              <a:ea typeface="+mn-ea"/>
              <a:cs typeface="+mn-cs"/>
            </a:rPr>
            <a:t>Aide à la lecture : en Nouvelle Aquitaine, il y a 2,42 personnes travaillant dans la fonction publique hospitalière pour 100 habitants.</a:t>
          </a:r>
          <a:endParaRPr lang="fr-FR"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680357</xdr:colOff>
      <xdr:row>8</xdr:row>
      <xdr:rowOff>0</xdr:rowOff>
    </xdr:from>
    <xdr:to>
      <xdr:col>12</xdr:col>
      <xdr:colOff>80282</xdr:colOff>
      <xdr:row>27</xdr:row>
      <xdr:rowOff>100853</xdr:rowOff>
    </xdr:to>
    <xdr:graphicFrame macro="">
      <xdr:nvGraphicFramePr>
        <xdr:cNvPr id="4" name="Graphique 3">
          <a:extLst>
            <a:ext uri="{FF2B5EF4-FFF2-40B4-BE49-F238E27FC236}">
              <a16:creationId xmlns:a16="http://schemas.microsoft.com/office/drawing/2014/main" id="{0D7976F6-DAE3-46F0-96F0-4982544287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133350</xdr:colOff>
      <xdr:row>1</xdr:row>
      <xdr:rowOff>104775</xdr:rowOff>
    </xdr:from>
    <xdr:to>
      <xdr:col>12</xdr:col>
      <xdr:colOff>646969</xdr:colOff>
      <xdr:row>29</xdr:row>
      <xdr:rowOff>27918</xdr:rowOff>
    </xdr:to>
    <xdr:pic>
      <xdr:nvPicPr>
        <xdr:cNvPr id="2" name="Image 1">
          <a:extLst>
            <a:ext uri="{FF2B5EF4-FFF2-40B4-BE49-F238E27FC236}">
              <a16:creationId xmlns:a16="http://schemas.microsoft.com/office/drawing/2014/main" id="{DF07C751-A78F-4B91-9D40-B82E0C3FAD2A}"/>
            </a:ext>
          </a:extLst>
        </xdr:cNvPr>
        <xdr:cNvPicPr>
          <a:picLocks noChangeAspect="1"/>
        </xdr:cNvPicPr>
      </xdr:nvPicPr>
      <xdr:blipFill>
        <a:blip xmlns:r="http://schemas.openxmlformats.org/officeDocument/2006/relationships" r:embed="rId1"/>
        <a:stretch>
          <a:fillRect/>
        </a:stretch>
      </xdr:blipFill>
      <xdr:spPr>
        <a:xfrm>
          <a:off x="4610100" y="295275"/>
          <a:ext cx="5847619" cy="5257143"/>
        </a:xfrm>
        <a:prstGeom prst="rect">
          <a:avLst/>
        </a:prstGeom>
      </xdr:spPr>
    </xdr:pic>
    <xdr:clientData/>
  </xdr:twoCellAnchor>
  <xdr:twoCellAnchor editAs="oneCell">
    <xdr:from>
      <xdr:col>0</xdr:col>
      <xdr:colOff>238125</xdr:colOff>
      <xdr:row>39</xdr:row>
      <xdr:rowOff>19051</xdr:rowOff>
    </xdr:from>
    <xdr:to>
      <xdr:col>0</xdr:col>
      <xdr:colOff>1695450</xdr:colOff>
      <xdr:row>40</xdr:row>
      <xdr:rowOff>163685</xdr:rowOff>
    </xdr:to>
    <xdr:pic>
      <xdr:nvPicPr>
        <xdr:cNvPr id="7" name="Image 6">
          <a:extLst>
            <a:ext uri="{FF2B5EF4-FFF2-40B4-BE49-F238E27FC236}">
              <a16:creationId xmlns:a16="http://schemas.microsoft.com/office/drawing/2014/main" id="{88FC5C2B-D438-4093-B3FD-F2144E9B97E4}"/>
            </a:ext>
          </a:extLst>
        </xdr:cNvPr>
        <xdr:cNvPicPr>
          <a:picLocks noChangeAspect="1"/>
        </xdr:cNvPicPr>
      </xdr:nvPicPr>
      <xdr:blipFill>
        <a:blip xmlns:r="http://schemas.openxmlformats.org/officeDocument/2006/relationships" r:embed="rId2"/>
        <a:stretch>
          <a:fillRect/>
        </a:stretch>
      </xdr:blipFill>
      <xdr:spPr>
        <a:xfrm>
          <a:off x="238125" y="7067551"/>
          <a:ext cx="1457325" cy="335134"/>
        </a:xfrm>
        <a:prstGeom prst="rect">
          <a:avLst/>
        </a:prstGeom>
      </xdr:spPr>
    </xdr:pic>
    <xdr:clientData/>
  </xdr:twoCellAnchor>
  <xdr:twoCellAnchor editAs="oneCell">
    <xdr:from>
      <xdr:col>11</xdr:col>
      <xdr:colOff>200025</xdr:colOff>
      <xdr:row>12</xdr:row>
      <xdr:rowOff>133350</xdr:rowOff>
    </xdr:from>
    <xdr:to>
      <xdr:col>13</xdr:col>
      <xdr:colOff>57343</xdr:colOff>
      <xdr:row>17</xdr:row>
      <xdr:rowOff>114</xdr:rowOff>
    </xdr:to>
    <xdr:pic>
      <xdr:nvPicPr>
        <xdr:cNvPr id="6" name="Image 5">
          <a:extLst>
            <a:ext uri="{FF2B5EF4-FFF2-40B4-BE49-F238E27FC236}">
              <a16:creationId xmlns:a16="http://schemas.microsoft.com/office/drawing/2014/main" id="{8AE7646F-1789-4C2A-8E33-DCAF6084717A}"/>
            </a:ext>
          </a:extLst>
        </xdr:cNvPr>
        <xdr:cNvPicPr>
          <a:picLocks noChangeAspect="1"/>
        </xdr:cNvPicPr>
      </xdr:nvPicPr>
      <xdr:blipFill>
        <a:blip xmlns:r="http://schemas.openxmlformats.org/officeDocument/2006/relationships" r:embed="rId3"/>
        <a:stretch>
          <a:fillRect/>
        </a:stretch>
      </xdr:blipFill>
      <xdr:spPr>
        <a:xfrm>
          <a:off x="9248775" y="2419350"/>
          <a:ext cx="1381318" cy="819264"/>
        </a:xfrm>
        <a:prstGeom prst="rect">
          <a:avLst/>
        </a:prstGeom>
      </xdr:spPr>
    </xdr:pic>
    <xdr:clientData/>
  </xdr:twoCellAnchor>
  <xdr:twoCellAnchor editAs="oneCell">
    <xdr:from>
      <xdr:col>5</xdr:col>
      <xdr:colOff>457200</xdr:colOff>
      <xdr:row>26</xdr:row>
      <xdr:rowOff>47625</xdr:rowOff>
    </xdr:from>
    <xdr:to>
      <xdr:col>7</xdr:col>
      <xdr:colOff>667251</xdr:colOff>
      <xdr:row>28</xdr:row>
      <xdr:rowOff>57150</xdr:rowOff>
    </xdr:to>
    <xdr:pic>
      <xdr:nvPicPr>
        <xdr:cNvPr id="9" name="Image 8">
          <a:extLst>
            <a:ext uri="{FF2B5EF4-FFF2-40B4-BE49-F238E27FC236}">
              <a16:creationId xmlns:a16="http://schemas.microsoft.com/office/drawing/2014/main" id="{CCBA0971-3246-4E9E-BF10-37F71A255332}"/>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933950" y="5000625"/>
          <a:ext cx="1734051"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257174</xdr:colOff>
      <xdr:row>22</xdr:row>
      <xdr:rowOff>95250</xdr:rowOff>
    </xdr:from>
    <xdr:to>
      <xdr:col>3</xdr:col>
      <xdr:colOff>161924</xdr:colOff>
      <xdr:row>26</xdr:row>
      <xdr:rowOff>9525</xdr:rowOff>
    </xdr:to>
    <xdr:sp macro="" textlink="">
      <xdr:nvSpPr>
        <xdr:cNvPr id="3" name="ZoneTexte 2">
          <a:extLst>
            <a:ext uri="{FF2B5EF4-FFF2-40B4-BE49-F238E27FC236}">
              <a16:creationId xmlns:a16="http://schemas.microsoft.com/office/drawing/2014/main" id="{BD9B2771-858D-4BA1-A224-620B7D6100DC}"/>
            </a:ext>
          </a:extLst>
        </xdr:cNvPr>
        <xdr:cNvSpPr txBox="1"/>
      </xdr:nvSpPr>
      <xdr:spPr>
        <a:xfrm>
          <a:off x="257174" y="4286250"/>
          <a:ext cx="3438525"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0" i="0" u="none" strike="noStrike" baseline="0">
              <a:solidFill>
                <a:schemeClr val="dk1"/>
              </a:solidFill>
              <a:latin typeface="+mn-lt"/>
              <a:ea typeface="+mn-ea"/>
              <a:cs typeface="+mn-cs"/>
            </a:rPr>
            <a:t>Aide à la lecture : en Nouvelle Aquitaine, il y a 4,52 employeurs hospitaliers à l’Ircantec pour 100 000 habitants.</a:t>
          </a: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348F3-1F8E-4834-8BDE-7448CC0039C5}">
  <sheetPr>
    <tabColor rgb="FF92D050"/>
  </sheetPr>
  <dimension ref="A1"/>
  <sheetViews>
    <sheetView showGridLines="0" workbookViewId="0">
      <selection activeCell="E30" sqref="E30"/>
    </sheetView>
  </sheetViews>
  <sheetFormatPr baseColWidth="10" defaultRowHeight="15" x14ac:dyDescent="0.25"/>
  <sheetData/>
  <pageMargins left="0.7" right="0.7" top="0.75" bottom="0.75" header="0.3" footer="0.3"/>
  <pageSetup paperSize="9" orientation="portrait" r:id="rId1"/>
  <headerFooter>
    <oddFooter>&amp;L&amp;1#&amp;"Calibri"&amp;10&amp;KA80000Interne</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23C97-3F92-4729-AFB9-66242108CE23}">
  <sheetPr>
    <tabColor rgb="FF92D050"/>
  </sheetPr>
  <dimension ref="A1:E17"/>
  <sheetViews>
    <sheetView workbookViewId="0">
      <selection activeCell="A30" sqref="A30"/>
    </sheetView>
  </sheetViews>
  <sheetFormatPr baseColWidth="10" defaultRowHeight="15" x14ac:dyDescent="0.25"/>
  <cols>
    <col min="1" max="1" width="30.140625" style="4" customWidth="1"/>
    <col min="2" max="16384" width="11.42578125" style="4"/>
  </cols>
  <sheetData>
    <row r="1" spans="1:5" x14ac:dyDescent="0.25">
      <c r="A1" s="60" t="s">
        <v>61</v>
      </c>
      <c r="B1" s="61"/>
      <c r="C1" s="61"/>
      <c r="D1" s="61"/>
      <c r="E1" s="61"/>
    </row>
    <row r="3" spans="1:5" x14ac:dyDescent="0.25">
      <c r="A3" s="95" t="s">
        <v>2</v>
      </c>
      <c r="B3" s="81" t="s">
        <v>27</v>
      </c>
      <c r="C3" s="39" t="s">
        <v>32</v>
      </c>
    </row>
    <row r="4" spans="1:5" x14ac:dyDescent="0.25">
      <c r="A4" s="30" t="s">
        <v>19</v>
      </c>
      <c r="B4" s="46">
        <v>4.0336752122067976</v>
      </c>
      <c r="C4" s="46">
        <v>4.1217687543280128</v>
      </c>
    </row>
    <row r="5" spans="1:5" x14ac:dyDescent="0.25">
      <c r="A5" s="28" t="s">
        <v>20</v>
      </c>
      <c r="B5" s="47">
        <v>5.2819956888854236</v>
      </c>
      <c r="C5" s="47">
        <v>5.3898215183805407</v>
      </c>
    </row>
    <row r="6" spans="1:5" x14ac:dyDescent="0.25">
      <c r="A6" s="28" t="s">
        <v>11</v>
      </c>
      <c r="B6" s="47">
        <v>3.203229334156394</v>
      </c>
      <c r="C6" s="47">
        <v>3.4657861179729696</v>
      </c>
    </row>
    <row r="7" spans="1:5" x14ac:dyDescent="0.25">
      <c r="A7" s="28" t="s">
        <v>21</v>
      </c>
      <c r="B7" s="47">
        <v>5.1971944528350695</v>
      </c>
      <c r="C7" s="47">
        <v>5.1760841561231521</v>
      </c>
    </row>
    <row r="8" spans="1:5" x14ac:dyDescent="0.25">
      <c r="A8" s="28" t="s">
        <v>12</v>
      </c>
      <c r="B8" s="47">
        <v>2.3210001189512561</v>
      </c>
      <c r="C8" s="47">
        <v>2.337431630124819</v>
      </c>
    </row>
    <row r="9" spans="1:5" x14ac:dyDescent="0.25">
      <c r="A9" s="28" t="s">
        <v>22</v>
      </c>
      <c r="B9" s="47">
        <v>3.7011858490601979</v>
      </c>
      <c r="C9" s="47">
        <v>3.9867179155346162</v>
      </c>
    </row>
    <row r="10" spans="1:5" x14ac:dyDescent="0.25">
      <c r="A10" s="28" t="s">
        <v>23</v>
      </c>
      <c r="B10" s="47">
        <v>3.2200382983305107</v>
      </c>
      <c r="C10" s="47">
        <v>3.5357447112263896</v>
      </c>
      <c r="D10" s="73"/>
    </row>
    <row r="11" spans="1:5" x14ac:dyDescent="0.25">
      <c r="A11" s="28" t="s">
        <v>16</v>
      </c>
      <c r="B11" s="47">
        <v>1.3927111525214182</v>
      </c>
      <c r="C11" s="47">
        <v>1.4445539784526411</v>
      </c>
    </row>
    <row r="12" spans="1:5" x14ac:dyDescent="0.25">
      <c r="A12" s="28" t="s">
        <v>24</v>
      </c>
      <c r="B12" s="47">
        <v>4.2379294687452695</v>
      </c>
      <c r="C12" s="47">
        <v>4.3663756552574773</v>
      </c>
    </row>
    <row r="13" spans="1:5" x14ac:dyDescent="0.25">
      <c r="A13" s="28" t="s">
        <v>25</v>
      </c>
      <c r="B13" s="47">
        <v>4.3166796167055166</v>
      </c>
      <c r="C13" s="47">
        <v>4.5172290616848461</v>
      </c>
    </row>
    <row r="14" spans="1:5" x14ac:dyDescent="0.25">
      <c r="A14" s="28" t="s">
        <v>26</v>
      </c>
      <c r="B14" s="47">
        <v>3.2743400770111286</v>
      </c>
      <c r="C14" s="47">
        <v>3.4127495932154539</v>
      </c>
    </row>
    <row r="15" spans="1:5" x14ac:dyDescent="0.25">
      <c r="A15" s="28" t="s">
        <v>13</v>
      </c>
      <c r="B15" s="47">
        <v>3.8928959121173485</v>
      </c>
      <c r="C15" s="47">
        <v>4.078573856920471</v>
      </c>
    </row>
    <row r="16" spans="1:5" x14ac:dyDescent="0.25">
      <c r="A16" s="28" t="s">
        <v>17</v>
      </c>
      <c r="B16" s="47">
        <v>2.828518028637657</v>
      </c>
      <c r="C16" s="47">
        <v>2.9610935989842266</v>
      </c>
    </row>
    <row r="17" spans="1:3" x14ac:dyDescent="0.25">
      <c r="A17" s="28" t="s">
        <v>14</v>
      </c>
      <c r="B17" s="47">
        <v>1.5237222780663873</v>
      </c>
      <c r="C17" s="47">
        <v>1.5770829438943468</v>
      </c>
    </row>
  </sheetData>
  <pageMargins left="0.7" right="0.7" top="0.75" bottom="0.75" header="0.3" footer="0.3"/>
  <pageSetup paperSize="9" orientation="portrait" r:id="rId1"/>
  <headerFooter>
    <oddFooter>&amp;L&amp;1#&amp;"Calibri"&amp;10&amp;KA80000Interne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H8"/>
  <sheetViews>
    <sheetView tabSelected="1" workbookViewId="0">
      <selection activeCell="B22" sqref="B22"/>
    </sheetView>
  </sheetViews>
  <sheetFormatPr baseColWidth="10" defaultRowHeight="15" x14ac:dyDescent="0.25"/>
  <cols>
    <col min="1" max="1" width="14.5703125" style="3" bestFit="1" customWidth="1"/>
    <col min="2" max="16384" width="11.42578125" style="3"/>
  </cols>
  <sheetData>
    <row r="1" spans="1:8" x14ac:dyDescent="0.25">
      <c r="A1" s="58" t="s">
        <v>66</v>
      </c>
      <c r="B1" s="59"/>
    </row>
    <row r="2" spans="1:8" ht="18.75" x14ac:dyDescent="0.3">
      <c r="A2" s="45">
        <v>2019</v>
      </c>
      <c r="B2" s="44"/>
      <c r="C2" s="44"/>
      <c r="D2" s="44"/>
    </row>
    <row r="3" spans="1:8" x14ac:dyDescent="0.25">
      <c r="A3" s="52"/>
      <c r="B3" s="83" t="s">
        <v>37</v>
      </c>
      <c r="C3" s="83" t="s">
        <v>63</v>
      </c>
      <c r="D3" s="83" t="s">
        <v>64</v>
      </c>
    </row>
    <row r="4" spans="1:8" x14ac:dyDescent="0.25">
      <c r="A4" s="98" t="s">
        <v>35</v>
      </c>
      <c r="B4" s="79">
        <f>C4+D4</f>
        <v>936.2</v>
      </c>
      <c r="C4" s="79">
        <v>169.6</v>
      </c>
      <c r="D4" s="79">
        <v>766.6</v>
      </c>
      <c r="F4" s="78"/>
      <c r="G4" s="78"/>
      <c r="H4" s="78"/>
    </row>
    <row r="5" spans="1:8" x14ac:dyDescent="0.25">
      <c r="A5" s="99" t="s">
        <v>65</v>
      </c>
      <c r="B5" s="77"/>
      <c r="C5" s="96">
        <f>C4/B4</f>
        <v>0.18115787224951932</v>
      </c>
      <c r="D5" s="96">
        <f>D4/B4</f>
        <v>0.8188421277504806</v>
      </c>
    </row>
    <row r="6" spans="1:8" x14ac:dyDescent="0.25">
      <c r="A6" s="98" t="s">
        <v>36</v>
      </c>
      <c r="B6" s="79">
        <f>C6+D6</f>
        <v>593.79999999999995</v>
      </c>
      <c r="C6" s="79">
        <v>168.4</v>
      </c>
      <c r="D6" s="79">
        <v>425.4</v>
      </c>
      <c r="F6" s="78"/>
      <c r="G6" s="78"/>
      <c r="H6" s="78"/>
    </row>
    <row r="7" spans="1:8" x14ac:dyDescent="0.25">
      <c r="A7" s="99" t="s">
        <v>65</v>
      </c>
      <c r="B7" s="77"/>
      <c r="C7" s="96">
        <f>C6/B6</f>
        <v>0.28359717076456725</v>
      </c>
      <c r="D7" s="96">
        <f>D6/B6</f>
        <v>0.71640282923543286</v>
      </c>
    </row>
    <row r="8" spans="1:8" x14ac:dyDescent="0.25">
      <c r="A8" s="71" t="s">
        <v>5</v>
      </c>
      <c r="B8" s="97">
        <f>+B6+B4</f>
        <v>1530</v>
      </c>
      <c r="C8" s="97">
        <f t="shared" ref="C8:D8" si="0">+C6+C4</f>
        <v>338</v>
      </c>
      <c r="D8" s="97">
        <f t="shared" si="0"/>
        <v>1192</v>
      </c>
    </row>
  </sheetData>
  <pageMargins left="0.7" right="0.7" top="0.75" bottom="0.75" header="0.3" footer="0.3"/>
  <pageSetup paperSize="9" orientation="portrait" r:id="rId1"/>
  <headerFooter>
    <oddFooter>&amp;L&amp;1#&amp;"Calibri"&amp;10&amp;KA80000Interne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4C43AF-6A37-49D7-BF9D-5792DF995C59}">
  <sheetPr>
    <tabColor rgb="FF92D050"/>
  </sheetPr>
  <dimension ref="A1:G58"/>
  <sheetViews>
    <sheetView workbookViewId="0">
      <selection activeCell="L31" sqref="L31"/>
    </sheetView>
  </sheetViews>
  <sheetFormatPr baseColWidth="10" defaultRowHeight="15" x14ac:dyDescent="0.25"/>
  <cols>
    <col min="1" max="16384" width="11.42578125" style="4"/>
  </cols>
  <sheetData>
    <row r="1" spans="1:7" x14ac:dyDescent="0.25">
      <c r="A1" s="60" t="s">
        <v>57</v>
      </c>
      <c r="B1" s="61"/>
      <c r="C1" s="61"/>
      <c r="D1" s="61"/>
    </row>
    <row r="3" spans="1:7" x14ac:dyDescent="0.25">
      <c r="A3" s="52" t="s">
        <v>52</v>
      </c>
      <c r="B3" s="52" t="s">
        <v>0</v>
      </c>
      <c r="C3" s="52" t="s">
        <v>1</v>
      </c>
      <c r="D3" s="3"/>
      <c r="E3" s="52" t="s">
        <v>53</v>
      </c>
      <c r="F3" s="52" t="s">
        <v>0</v>
      </c>
      <c r="G3" s="52" t="s">
        <v>1</v>
      </c>
    </row>
    <row r="4" spans="1:7" x14ac:dyDescent="0.25">
      <c r="A4" s="53">
        <v>15</v>
      </c>
      <c r="B4" s="53">
        <v>0</v>
      </c>
      <c r="C4" s="53">
        <v>0</v>
      </c>
      <c r="E4" s="53">
        <v>15</v>
      </c>
      <c r="F4" s="53">
        <v>0</v>
      </c>
      <c r="G4" s="53">
        <v>0</v>
      </c>
    </row>
    <row r="5" spans="1:7" x14ac:dyDescent="0.25">
      <c r="A5" s="53">
        <v>16</v>
      </c>
      <c r="B5" s="53">
        <v>0</v>
      </c>
      <c r="C5" s="53">
        <v>0</v>
      </c>
      <c r="E5" s="53">
        <v>16</v>
      </c>
      <c r="F5" s="53">
        <v>0</v>
      </c>
      <c r="G5" s="53">
        <v>0</v>
      </c>
    </row>
    <row r="6" spans="1:7" x14ac:dyDescent="0.25">
      <c r="A6" s="53">
        <v>17</v>
      </c>
      <c r="B6" s="53">
        <v>0</v>
      </c>
      <c r="C6" s="53">
        <v>0</v>
      </c>
      <c r="E6" s="53">
        <v>17</v>
      </c>
      <c r="F6" s="53">
        <v>0</v>
      </c>
      <c r="G6" s="53">
        <v>0</v>
      </c>
    </row>
    <row r="7" spans="1:7" x14ac:dyDescent="0.25">
      <c r="A7" s="53">
        <v>18</v>
      </c>
      <c r="B7" s="53">
        <v>0</v>
      </c>
      <c r="C7" s="53">
        <v>0</v>
      </c>
      <c r="E7" s="53">
        <v>18</v>
      </c>
      <c r="F7" s="53">
        <v>0</v>
      </c>
      <c r="G7" s="53">
        <v>0</v>
      </c>
    </row>
    <row r="8" spans="1:7" x14ac:dyDescent="0.25">
      <c r="A8" s="53">
        <v>19</v>
      </c>
      <c r="B8" s="53">
        <v>0</v>
      </c>
      <c r="C8" s="53">
        <v>4</v>
      </c>
      <c r="E8" s="53">
        <v>19</v>
      </c>
      <c r="F8" s="53">
        <v>0</v>
      </c>
      <c r="G8" s="53">
        <v>4</v>
      </c>
    </row>
    <row r="9" spans="1:7" x14ac:dyDescent="0.25">
      <c r="A9" s="53">
        <v>20</v>
      </c>
      <c r="B9" s="53">
        <v>11</v>
      </c>
      <c r="C9" s="53">
        <v>59</v>
      </c>
      <c r="E9" s="53">
        <v>20</v>
      </c>
      <c r="F9" s="53">
        <v>-11</v>
      </c>
      <c r="G9" s="53">
        <v>59</v>
      </c>
    </row>
    <row r="10" spans="1:7" x14ac:dyDescent="0.25">
      <c r="A10" s="53">
        <v>21</v>
      </c>
      <c r="B10" s="53">
        <v>42</v>
      </c>
      <c r="C10" s="53">
        <v>353</v>
      </c>
      <c r="E10" s="53">
        <v>21</v>
      </c>
      <c r="F10" s="53">
        <v>-42</v>
      </c>
      <c r="G10" s="53">
        <v>353</v>
      </c>
    </row>
    <row r="11" spans="1:7" x14ac:dyDescent="0.25">
      <c r="A11" s="53">
        <v>22</v>
      </c>
      <c r="B11" s="53">
        <v>206</v>
      </c>
      <c r="C11" s="53">
        <v>1303</v>
      </c>
      <c r="E11" s="53">
        <v>22</v>
      </c>
      <c r="F11" s="53">
        <v>-206</v>
      </c>
      <c r="G11" s="53">
        <v>1303</v>
      </c>
    </row>
    <row r="12" spans="1:7" x14ac:dyDescent="0.25">
      <c r="A12" s="53">
        <v>23</v>
      </c>
      <c r="B12" s="53">
        <v>424</v>
      </c>
      <c r="C12" s="53">
        <v>2908</v>
      </c>
      <c r="E12" s="53">
        <v>23</v>
      </c>
      <c r="F12" s="53">
        <v>-424</v>
      </c>
      <c r="G12" s="53">
        <v>2908</v>
      </c>
    </row>
    <row r="13" spans="1:7" x14ac:dyDescent="0.25">
      <c r="A13" s="53">
        <v>24</v>
      </c>
      <c r="B13" s="53">
        <v>760</v>
      </c>
      <c r="C13" s="53">
        <v>4965</v>
      </c>
      <c r="E13" s="53">
        <v>24</v>
      </c>
      <c r="F13" s="53">
        <v>-760</v>
      </c>
      <c r="G13" s="53">
        <v>4965</v>
      </c>
    </row>
    <row r="14" spans="1:7" x14ac:dyDescent="0.25">
      <c r="A14" s="53">
        <v>25</v>
      </c>
      <c r="B14" s="53">
        <v>1203</v>
      </c>
      <c r="C14" s="53">
        <v>6889</v>
      </c>
      <c r="E14" s="53">
        <v>25</v>
      </c>
      <c r="F14" s="53">
        <v>-1203</v>
      </c>
      <c r="G14" s="53">
        <v>6889</v>
      </c>
    </row>
    <row r="15" spans="1:7" x14ac:dyDescent="0.25">
      <c r="A15" s="53">
        <v>26</v>
      </c>
      <c r="B15" s="53">
        <v>1597</v>
      </c>
      <c r="C15" s="53">
        <v>8769</v>
      </c>
      <c r="E15" s="53">
        <v>26</v>
      </c>
      <c r="F15" s="53">
        <v>-1597</v>
      </c>
      <c r="G15" s="53">
        <v>8769</v>
      </c>
    </row>
    <row r="16" spans="1:7" x14ac:dyDescent="0.25">
      <c r="A16" s="53">
        <v>27</v>
      </c>
      <c r="B16" s="53">
        <v>2067</v>
      </c>
      <c r="C16" s="53">
        <v>11403</v>
      </c>
      <c r="E16" s="53">
        <v>27</v>
      </c>
      <c r="F16" s="53">
        <v>-2067</v>
      </c>
      <c r="G16" s="53">
        <v>11403</v>
      </c>
    </row>
    <row r="17" spans="1:7" x14ac:dyDescent="0.25">
      <c r="A17" s="53">
        <v>28</v>
      </c>
      <c r="B17" s="53">
        <v>2436</v>
      </c>
      <c r="C17" s="53">
        <v>14014</v>
      </c>
      <c r="E17" s="53">
        <v>28</v>
      </c>
      <c r="F17" s="53">
        <v>-2436</v>
      </c>
      <c r="G17" s="53">
        <v>14014</v>
      </c>
    </row>
    <row r="18" spans="1:7" x14ac:dyDescent="0.25">
      <c r="A18" s="53">
        <v>29</v>
      </c>
      <c r="B18" s="53">
        <v>2769</v>
      </c>
      <c r="C18" s="53">
        <v>16069</v>
      </c>
      <c r="E18" s="53">
        <v>29</v>
      </c>
      <c r="F18" s="53">
        <v>-2769</v>
      </c>
      <c r="G18" s="53">
        <v>16069</v>
      </c>
    </row>
    <row r="19" spans="1:7" x14ac:dyDescent="0.25">
      <c r="A19" s="53">
        <v>30</v>
      </c>
      <c r="B19" s="53">
        <v>3443</v>
      </c>
      <c r="C19" s="53">
        <v>18353</v>
      </c>
      <c r="E19" s="53">
        <v>30</v>
      </c>
      <c r="F19" s="53">
        <v>-3443</v>
      </c>
      <c r="G19" s="53">
        <v>18353</v>
      </c>
    </row>
    <row r="20" spans="1:7" x14ac:dyDescent="0.25">
      <c r="A20" s="53">
        <v>31</v>
      </c>
      <c r="B20" s="53">
        <v>3624</v>
      </c>
      <c r="C20" s="53">
        <v>19876</v>
      </c>
      <c r="E20" s="53">
        <v>31</v>
      </c>
      <c r="F20" s="53">
        <v>-3624</v>
      </c>
      <c r="G20" s="53">
        <v>19876</v>
      </c>
    </row>
    <row r="21" spans="1:7" x14ac:dyDescent="0.25">
      <c r="A21" s="53">
        <v>32</v>
      </c>
      <c r="B21" s="53">
        <v>3952</v>
      </c>
      <c r="C21" s="53">
        <v>20834</v>
      </c>
      <c r="E21" s="53">
        <v>32</v>
      </c>
      <c r="F21" s="53">
        <v>-3952</v>
      </c>
      <c r="G21" s="53">
        <v>20834</v>
      </c>
    </row>
    <row r="22" spans="1:7" x14ac:dyDescent="0.25">
      <c r="A22" s="53">
        <v>33</v>
      </c>
      <c r="B22" s="53">
        <v>4025</v>
      </c>
      <c r="C22" s="53">
        <v>21681</v>
      </c>
      <c r="E22" s="53">
        <v>33</v>
      </c>
      <c r="F22" s="53">
        <v>-4025</v>
      </c>
      <c r="G22" s="53">
        <v>21681</v>
      </c>
    </row>
    <row r="23" spans="1:7" x14ac:dyDescent="0.25">
      <c r="A23" s="53">
        <v>34</v>
      </c>
      <c r="B23" s="53">
        <v>4135</v>
      </c>
      <c r="C23" s="53">
        <v>22296</v>
      </c>
      <c r="E23" s="53">
        <v>34</v>
      </c>
      <c r="F23" s="53">
        <v>-4135</v>
      </c>
      <c r="G23" s="53">
        <v>22296</v>
      </c>
    </row>
    <row r="24" spans="1:7" x14ac:dyDescent="0.25">
      <c r="A24" s="53">
        <v>35</v>
      </c>
      <c r="B24" s="53">
        <v>4087</v>
      </c>
      <c r="C24" s="53">
        <v>22038</v>
      </c>
      <c r="E24" s="53">
        <v>35</v>
      </c>
      <c r="F24" s="53">
        <v>-4087</v>
      </c>
      <c r="G24" s="53">
        <v>22038</v>
      </c>
    </row>
    <row r="25" spans="1:7" x14ac:dyDescent="0.25">
      <c r="A25" s="53">
        <v>36</v>
      </c>
      <c r="B25" s="53">
        <v>4218</v>
      </c>
      <c r="C25" s="53">
        <v>22098</v>
      </c>
      <c r="E25" s="53">
        <v>36</v>
      </c>
      <c r="F25" s="53">
        <v>-4218</v>
      </c>
      <c r="G25" s="53">
        <v>22098</v>
      </c>
    </row>
    <row r="26" spans="1:7" x14ac:dyDescent="0.25">
      <c r="A26" s="53">
        <v>37</v>
      </c>
      <c r="B26" s="53">
        <v>4730</v>
      </c>
      <c r="C26" s="53">
        <v>24379</v>
      </c>
      <c r="E26" s="53">
        <v>37</v>
      </c>
      <c r="F26" s="53">
        <v>-4730</v>
      </c>
      <c r="G26" s="53">
        <v>24379</v>
      </c>
    </row>
    <row r="27" spans="1:7" x14ac:dyDescent="0.25">
      <c r="A27" s="53">
        <v>38</v>
      </c>
      <c r="B27" s="53">
        <v>4870</v>
      </c>
      <c r="C27" s="53">
        <v>24605</v>
      </c>
      <c r="E27" s="53">
        <v>38</v>
      </c>
      <c r="F27" s="53">
        <v>-4870</v>
      </c>
      <c r="G27" s="53">
        <v>24605</v>
      </c>
    </row>
    <row r="28" spans="1:7" x14ac:dyDescent="0.25">
      <c r="A28" s="53">
        <v>39</v>
      </c>
      <c r="B28" s="53">
        <v>4767</v>
      </c>
      <c r="C28" s="53">
        <v>24535</v>
      </c>
      <c r="E28" s="53">
        <v>39</v>
      </c>
      <c r="F28" s="53">
        <v>-4767</v>
      </c>
      <c r="G28" s="53">
        <v>24535</v>
      </c>
    </row>
    <row r="29" spans="1:7" x14ac:dyDescent="0.25">
      <c r="A29" s="53">
        <v>40</v>
      </c>
      <c r="B29" s="53">
        <v>4648</v>
      </c>
      <c r="C29" s="53">
        <v>23314</v>
      </c>
      <c r="E29" s="53">
        <v>40</v>
      </c>
      <c r="F29" s="53">
        <v>-4648</v>
      </c>
      <c r="G29" s="53">
        <v>23314</v>
      </c>
    </row>
    <row r="30" spans="1:7" x14ac:dyDescent="0.25">
      <c r="A30" s="53">
        <v>41</v>
      </c>
      <c r="B30" s="53">
        <v>4598</v>
      </c>
      <c r="C30" s="53">
        <v>22234</v>
      </c>
      <c r="E30" s="53">
        <v>41</v>
      </c>
      <c r="F30" s="53">
        <v>-4598</v>
      </c>
      <c r="G30" s="53">
        <v>22234</v>
      </c>
    </row>
    <row r="31" spans="1:7" x14ac:dyDescent="0.25">
      <c r="A31" s="53">
        <v>42</v>
      </c>
      <c r="B31" s="53">
        <v>4834</v>
      </c>
      <c r="C31" s="53">
        <v>21887</v>
      </c>
      <c r="E31" s="53">
        <v>42</v>
      </c>
      <c r="F31" s="53">
        <v>-4834</v>
      </c>
      <c r="G31" s="53">
        <v>21887</v>
      </c>
    </row>
    <row r="32" spans="1:7" x14ac:dyDescent="0.25">
      <c r="A32" s="53">
        <v>43</v>
      </c>
      <c r="B32" s="53">
        <v>4650</v>
      </c>
      <c r="C32" s="53">
        <v>21105</v>
      </c>
      <c r="E32" s="53">
        <v>43</v>
      </c>
      <c r="F32" s="53">
        <v>-4650</v>
      </c>
      <c r="G32" s="53">
        <v>21105</v>
      </c>
    </row>
    <row r="33" spans="1:7" x14ac:dyDescent="0.25">
      <c r="A33" s="53">
        <v>44</v>
      </c>
      <c r="B33" s="53">
        <v>4950</v>
      </c>
      <c r="C33" s="53">
        <v>21739</v>
      </c>
      <c r="E33" s="53">
        <v>44</v>
      </c>
      <c r="F33" s="53">
        <v>-4950</v>
      </c>
      <c r="G33" s="53">
        <v>21739</v>
      </c>
    </row>
    <row r="34" spans="1:7" x14ac:dyDescent="0.25">
      <c r="A34" s="53">
        <v>45</v>
      </c>
      <c r="B34" s="53">
        <v>5554</v>
      </c>
      <c r="C34" s="53">
        <v>22836</v>
      </c>
      <c r="E34" s="53">
        <v>45</v>
      </c>
      <c r="F34" s="53">
        <v>-5554</v>
      </c>
      <c r="G34" s="53">
        <v>22836</v>
      </c>
    </row>
    <row r="35" spans="1:7" x14ac:dyDescent="0.25">
      <c r="A35" s="53">
        <v>46</v>
      </c>
      <c r="B35" s="53">
        <v>5876</v>
      </c>
      <c r="C35" s="53">
        <v>24720</v>
      </c>
      <c r="E35" s="53">
        <v>46</v>
      </c>
      <c r="F35" s="53">
        <v>-5876</v>
      </c>
      <c r="G35" s="53">
        <v>24720</v>
      </c>
    </row>
    <row r="36" spans="1:7" x14ac:dyDescent="0.25">
      <c r="A36" s="53">
        <v>47</v>
      </c>
      <c r="B36" s="53">
        <v>5908</v>
      </c>
      <c r="C36" s="53">
        <v>25628</v>
      </c>
      <c r="E36" s="53">
        <v>47</v>
      </c>
      <c r="F36" s="53">
        <v>-5908</v>
      </c>
      <c r="G36" s="53">
        <v>25628</v>
      </c>
    </row>
    <row r="37" spans="1:7" x14ac:dyDescent="0.25">
      <c r="A37" s="53">
        <v>48</v>
      </c>
      <c r="B37" s="53">
        <v>5947</v>
      </c>
      <c r="C37" s="53">
        <v>25645</v>
      </c>
      <c r="E37" s="53">
        <v>48</v>
      </c>
      <c r="F37" s="53">
        <v>-5947</v>
      </c>
      <c r="G37" s="53">
        <v>25645</v>
      </c>
    </row>
    <row r="38" spans="1:7" x14ac:dyDescent="0.25">
      <c r="A38" s="53">
        <v>49</v>
      </c>
      <c r="B38" s="53">
        <v>5595</v>
      </c>
      <c r="C38" s="53">
        <v>24649</v>
      </c>
      <c r="E38" s="53">
        <v>49</v>
      </c>
      <c r="F38" s="53">
        <v>-5595</v>
      </c>
      <c r="G38" s="53">
        <v>24649</v>
      </c>
    </row>
    <row r="39" spans="1:7" x14ac:dyDescent="0.25">
      <c r="A39" s="53">
        <v>50</v>
      </c>
      <c r="B39" s="53">
        <v>5648</v>
      </c>
      <c r="C39" s="53">
        <v>24436</v>
      </c>
      <c r="E39" s="53">
        <v>50</v>
      </c>
      <c r="F39" s="53">
        <v>-5648</v>
      </c>
      <c r="G39" s="53">
        <v>24436</v>
      </c>
    </row>
    <row r="40" spans="1:7" x14ac:dyDescent="0.25">
      <c r="A40" s="53">
        <v>51</v>
      </c>
      <c r="B40" s="53">
        <v>5545</v>
      </c>
      <c r="C40" s="53">
        <v>23761</v>
      </c>
      <c r="E40" s="53">
        <v>51</v>
      </c>
      <c r="F40" s="53">
        <v>-5545</v>
      </c>
      <c r="G40" s="53">
        <v>23761</v>
      </c>
    </row>
    <row r="41" spans="1:7" x14ac:dyDescent="0.25">
      <c r="A41" s="53">
        <v>52</v>
      </c>
      <c r="B41" s="53">
        <v>5512</v>
      </c>
      <c r="C41" s="53">
        <v>23122</v>
      </c>
      <c r="E41" s="53">
        <v>52</v>
      </c>
      <c r="F41" s="53">
        <v>-5512</v>
      </c>
      <c r="G41" s="53">
        <v>23122</v>
      </c>
    </row>
    <row r="42" spans="1:7" x14ac:dyDescent="0.25">
      <c r="A42" s="53">
        <v>53</v>
      </c>
      <c r="B42" s="53">
        <v>5770</v>
      </c>
      <c r="C42" s="53">
        <v>23715</v>
      </c>
      <c r="E42" s="53">
        <v>53</v>
      </c>
      <c r="F42" s="53">
        <v>-5770</v>
      </c>
      <c r="G42" s="53">
        <v>23715</v>
      </c>
    </row>
    <row r="43" spans="1:7" x14ac:dyDescent="0.25">
      <c r="A43" s="53">
        <v>54</v>
      </c>
      <c r="B43" s="53">
        <v>5699</v>
      </c>
      <c r="C43" s="53">
        <v>23128</v>
      </c>
      <c r="E43" s="53">
        <v>54</v>
      </c>
      <c r="F43" s="53">
        <v>-5699</v>
      </c>
      <c r="G43" s="53">
        <v>23128</v>
      </c>
    </row>
    <row r="44" spans="1:7" x14ac:dyDescent="0.25">
      <c r="A44" s="53">
        <v>55</v>
      </c>
      <c r="B44" s="53">
        <v>5615</v>
      </c>
      <c r="C44" s="53">
        <v>23208</v>
      </c>
      <c r="E44" s="53">
        <v>55</v>
      </c>
      <c r="F44" s="53">
        <v>-5615</v>
      </c>
      <c r="G44" s="53">
        <v>23208</v>
      </c>
    </row>
    <row r="45" spans="1:7" x14ac:dyDescent="0.25">
      <c r="A45" s="53">
        <v>56</v>
      </c>
      <c r="B45" s="53">
        <v>5854</v>
      </c>
      <c r="C45" s="53">
        <v>22981</v>
      </c>
      <c r="E45" s="53">
        <v>56</v>
      </c>
      <c r="F45" s="53">
        <v>-5854</v>
      </c>
      <c r="G45" s="53">
        <v>22981</v>
      </c>
    </row>
    <row r="46" spans="1:7" x14ac:dyDescent="0.25">
      <c r="A46" s="53">
        <v>57</v>
      </c>
      <c r="B46" s="53">
        <v>5202</v>
      </c>
      <c r="C46" s="53">
        <v>19340</v>
      </c>
      <c r="E46" s="53">
        <v>57</v>
      </c>
      <c r="F46" s="53">
        <v>-5202</v>
      </c>
      <c r="G46" s="53">
        <v>19340</v>
      </c>
    </row>
    <row r="47" spans="1:7" x14ac:dyDescent="0.25">
      <c r="A47" s="53">
        <v>58</v>
      </c>
      <c r="B47" s="53">
        <v>5144</v>
      </c>
      <c r="C47" s="53">
        <v>17743</v>
      </c>
      <c r="E47" s="53">
        <v>58</v>
      </c>
      <c r="F47" s="53">
        <v>-5144</v>
      </c>
      <c r="G47" s="53">
        <v>17743</v>
      </c>
    </row>
    <row r="48" spans="1:7" x14ac:dyDescent="0.25">
      <c r="A48" s="53">
        <v>59</v>
      </c>
      <c r="B48" s="53">
        <v>4693</v>
      </c>
      <c r="C48" s="53">
        <v>15453</v>
      </c>
      <c r="E48" s="53">
        <v>59</v>
      </c>
      <c r="F48" s="53">
        <v>-4693</v>
      </c>
      <c r="G48" s="53">
        <v>15453</v>
      </c>
    </row>
    <row r="49" spans="1:7" x14ac:dyDescent="0.25">
      <c r="A49" s="53">
        <v>60</v>
      </c>
      <c r="B49" s="53">
        <v>3404</v>
      </c>
      <c r="C49" s="53">
        <v>12179</v>
      </c>
      <c r="E49" s="53">
        <v>60</v>
      </c>
      <c r="F49" s="53">
        <v>-3404</v>
      </c>
      <c r="G49" s="53">
        <v>12179</v>
      </c>
    </row>
    <row r="50" spans="1:7" x14ac:dyDescent="0.25">
      <c r="A50" s="53">
        <v>61</v>
      </c>
      <c r="B50" s="53">
        <v>2426</v>
      </c>
      <c r="C50" s="53">
        <v>8373</v>
      </c>
      <c r="E50" s="53">
        <v>61</v>
      </c>
      <c r="F50" s="53">
        <v>-2426</v>
      </c>
      <c r="G50" s="53">
        <v>8373</v>
      </c>
    </row>
    <row r="51" spans="1:7" x14ac:dyDescent="0.25">
      <c r="A51" s="53">
        <v>62</v>
      </c>
      <c r="B51" s="53">
        <v>1265</v>
      </c>
      <c r="C51" s="53">
        <v>3765</v>
      </c>
      <c r="E51" s="53">
        <v>62</v>
      </c>
      <c r="F51" s="53">
        <v>-1265</v>
      </c>
      <c r="G51" s="53">
        <v>3765</v>
      </c>
    </row>
    <row r="52" spans="1:7" x14ac:dyDescent="0.25">
      <c r="A52" s="53">
        <v>63</v>
      </c>
      <c r="B52" s="53">
        <v>859</v>
      </c>
      <c r="C52" s="53">
        <v>1992</v>
      </c>
      <c r="E52" s="53">
        <v>63</v>
      </c>
      <c r="F52" s="53">
        <v>-859</v>
      </c>
      <c r="G52" s="53">
        <v>1992</v>
      </c>
    </row>
    <row r="53" spans="1:7" x14ac:dyDescent="0.25">
      <c r="A53" s="53">
        <v>64</v>
      </c>
      <c r="B53" s="53">
        <v>574</v>
      </c>
      <c r="C53" s="53">
        <v>1322</v>
      </c>
      <c r="E53" s="53">
        <v>64</v>
      </c>
      <c r="F53" s="53">
        <v>-574</v>
      </c>
      <c r="G53" s="53">
        <v>1322</v>
      </c>
    </row>
    <row r="54" spans="1:7" x14ac:dyDescent="0.25">
      <c r="A54" s="53">
        <v>65</v>
      </c>
      <c r="B54" s="53">
        <v>279</v>
      </c>
      <c r="C54" s="53">
        <v>634</v>
      </c>
      <c r="E54" s="53">
        <v>65</v>
      </c>
      <c r="F54" s="53">
        <v>-279</v>
      </c>
      <c r="G54" s="53">
        <v>634</v>
      </c>
    </row>
    <row r="55" spans="1:7" x14ac:dyDescent="0.25">
      <c r="A55" s="53">
        <v>66</v>
      </c>
      <c r="B55" s="53">
        <v>120</v>
      </c>
      <c r="C55" s="53">
        <v>210</v>
      </c>
      <c r="E55" s="53">
        <v>66</v>
      </c>
      <c r="F55" s="53">
        <v>-120</v>
      </c>
      <c r="G55" s="53">
        <v>210</v>
      </c>
    </row>
    <row r="56" spans="1:7" x14ac:dyDescent="0.25">
      <c r="A56" s="53">
        <v>67</v>
      </c>
      <c r="B56" s="53">
        <v>22</v>
      </c>
      <c r="C56" s="53">
        <v>55</v>
      </c>
      <c r="E56" s="53">
        <v>67</v>
      </c>
      <c r="F56" s="53">
        <v>-22</v>
      </c>
      <c r="G56" s="53">
        <v>55</v>
      </c>
    </row>
    <row r="57" spans="1:7" x14ac:dyDescent="0.25">
      <c r="A57" s="53">
        <v>68</v>
      </c>
      <c r="B57" s="53">
        <v>13</v>
      </c>
      <c r="C57" s="53">
        <v>36</v>
      </c>
      <c r="E57" s="53">
        <v>68</v>
      </c>
      <c r="F57" s="53">
        <v>-13</v>
      </c>
      <c r="G57" s="53">
        <v>36</v>
      </c>
    </row>
    <row r="58" spans="1:7" x14ac:dyDescent="0.25">
      <c r="A58" s="53">
        <v>69</v>
      </c>
      <c r="B58" s="53">
        <v>1</v>
      </c>
      <c r="C58" s="53">
        <v>30</v>
      </c>
      <c r="E58" s="53">
        <v>69</v>
      </c>
      <c r="F58" s="53">
        <v>-1</v>
      </c>
      <c r="G58" s="53">
        <v>30</v>
      </c>
    </row>
  </sheetData>
  <pageMargins left="0.7" right="0.7" top="0.75" bottom="0.75" header="0.3" footer="0.3"/>
  <pageSetup paperSize="9" orientation="portrait" r:id="rId1"/>
  <headerFooter>
    <oddFooter>&amp;L&amp;1#&amp;"Calibri"&amp;10&amp;KA80000Interne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034FA-30EE-4FCB-9309-E3540EEC887C}">
  <sheetPr>
    <tabColor rgb="FF92D050"/>
  </sheetPr>
  <dimension ref="A1:I58"/>
  <sheetViews>
    <sheetView workbookViewId="0">
      <selection activeCell="S23" sqref="S23"/>
    </sheetView>
  </sheetViews>
  <sheetFormatPr baseColWidth="10" defaultRowHeight="15" x14ac:dyDescent="0.25"/>
  <cols>
    <col min="1" max="16384" width="11.42578125" style="4"/>
  </cols>
  <sheetData>
    <row r="1" spans="1:7" x14ac:dyDescent="0.25">
      <c r="A1" s="60" t="s">
        <v>56</v>
      </c>
      <c r="B1" s="61"/>
      <c r="C1" s="61"/>
      <c r="D1" s="61"/>
      <c r="E1" s="61"/>
    </row>
    <row r="3" spans="1:7" x14ac:dyDescent="0.25">
      <c r="A3" s="52" t="s">
        <v>53</v>
      </c>
      <c r="B3" s="52" t="s">
        <v>0</v>
      </c>
      <c r="C3" s="52" t="s">
        <v>1</v>
      </c>
      <c r="E3" s="52" t="s">
        <v>53</v>
      </c>
      <c r="F3" s="52" t="s">
        <v>0</v>
      </c>
      <c r="G3" s="52" t="s">
        <v>1</v>
      </c>
    </row>
    <row r="4" spans="1:7" x14ac:dyDescent="0.25">
      <c r="A4" s="53">
        <v>15</v>
      </c>
      <c r="B4" s="53">
        <v>3</v>
      </c>
      <c r="C4" s="53">
        <v>1</v>
      </c>
      <c r="E4" s="53">
        <v>15</v>
      </c>
      <c r="F4" s="53">
        <v>-3</v>
      </c>
      <c r="G4" s="53">
        <v>1</v>
      </c>
    </row>
    <row r="5" spans="1:7" x14ac:dyDescent="0.25">
      <c r="A5" s="53">
        <v>16</v>
      </c>
      <c r="B5" s="53">
        <v>20</v>
      </c>
      <c r="C5" s="53">
        <v>28</v>
      </c>
      <c r="E5" s="53">
        <v>16</v>
      </c>
      <c r="F5" s="53">
        <v>-20</v>
      </c>
      <c r="G5" s="53">
        <v>28</v>
      </c>
    </row>
    <row r="6" spans="1:7" x14ac:dyDescent="0.25">
      <c r="A6" s="53">
        <v>17</v>
      </c>
      <c r="B6" s="53">
        <v>58</v>
      </c>
      <c r="C6" s="53">
        <v>170</v>
      </c>
      <c r="E6" s="53">
        <v>17</v>
      </c>
      <c r="F6" s="53">
        <v>-58</v>
      </c>
      <c r="G6" s="53">
        <v>170</v>
      </c>
    </row>
    <row r="7" spans="1:7" x14ac:dyDescent="0.25">
      <c r="A7" s="53">
        <v>18</v>
      </c>
      <c r="B7" s="53">
        <v>1283</v>
      </c>
      <c r="C7" s="53">
        <v>3526</v>
      </c>
      <c r="E7" s="53">
        <v>18</v>
      </c>
      <c r="F7" s="53">
        <v>-1283</v>
      </c>
      <c r="G7" s="53">
        <v>3526</v>
      </c>
    </row>
    <row r="8" spans="1:7" x14ac:dyDescent="0.25">
      <c r="A8" s="53">
        <v>19</v>
      </c>
      <c r="B8" s="53">
        <v>2607</v>
      </c>
      <c r="C8" s="53">
        <v>8332</v>
      </c>
      <c r="E8" s="53">
        <v>19</v>
      </c>
      <c r="F8" s="53">
        <v>-2607</v>
      </c>
      <c r="G8" s="53">
        <v>8332</v>
      </c>
    </row>
    <row r="9" spans="1:7" x14ac:dyDescent="0.25">
      <c r="A9" s="53">
        <v>20</v>
      </c>
      <c r="B9" s="53">
        <v>3023</v>
      </c>
      <c r="C9" s="53">
        <v>10571</v>
      </c>
      <c r="E9" s="53">
        <v>20</v>
      </c>
      <c r="F9" s="53">
        <v>-3023</v>
      </c>
      <c r="G9" s="53">
        <v>10571</v>
      </c>
    </row>
    <row r="10" spans="1:7" x14ac:dyDescent="0.25">
      <c r="A10" s="53">
        <v>21</v>
      </c>
      <c r="B10" s="53">
        <v>4300</v>
      </c>
      <c r="C10" s="53">
        <v>15178</v>
      </c>
      <c r="E10" s="53">
        <v>21</v>
      </c>
      <c r="F10" s="53">
        <v>-4300</v>
      </c>
      <c r="G10" s="53">
        <v>15178</v>
      </c>
    </row>
    <row r="11" spans="1:7" x14ac:dyDescent="0.25">
      <c r="A11" s="53">
        <v>22</v>
      </c>
      <c r="B11" s="53">
        <v>6153</v>
      </c>
      <c r="C11" s="53">
        <v>21572</v>
      </c>
      <c r="E11" s="53">
        <v>22</v>
      </c>
      <c r="F11" s="53">
        <v>-6153</v>
      </c>
      <c r="G11" s="53">
        <v>21572</v>
      </c>
    </row>
    <row r="12" spans="1:7" x14ac:dyDescent="0.25">
      <c r="A12" s="53">
        <v>23</v>
      </c>
      <c r="B12" s="53">
        <v>7304</v>
      </c>
      <c r="C12" s="53">
        <v>24417</v>
      </c>
      <c r="E12" s="53">
        <v>23</v>
      </c>
      <c r="F12" s="53">
        <v>-7304</v>
      </c>
      <c r="G12" s="53">
        <v>24417</v>
      </c>
    </row>
    <row r="13" spans="1:7" x14ac:dyDescent="0.25">
      <c r="A13" s="53">
        <v>24</v>
      </c>
      <c r="B13" s="53">
        <v>7702</v>
      </c>
      <c r="C13" s="53">
        <v>24260</v>
      </c>
      <c r="E13" s="53">
        <v>24</v>
      </c>
      <c r="F13" s="53">
        <v>-7702</v>
      </c>
      <c r="G13" s="53">
        <v>24260</v>
      </c>
    </row>
    <row r="14" spans="1:7" x14ac:dyDescent="0.25">
      <c r="A14" s="53">
        <v>25</v>
      </c>
      <c r="B14" s="53">
        <v>7390</v>
      </c>
      <c r="C14" s="53">
        <v>21288</v>
      </c>
      <c r="E14" s="53">
        <v>25</v>
      </c>
      <c r="F14" s="53">
        <v>-7390</v>
      </c>
      <c r="G14" s="53">
        <v>21288</v>
      </c>
    </row>
    <row r="15" spans="1:7" x14ac:dyDescent="0.25">
      <c r="A15" s="53">
        <v>26</v>
      </c>
      <c r="B15" s="53">
        <v>6877</v>
      </c>
      <c r="C15" s="53">
        <v>19240</v>
      </c>
      <c r="E15" s="53">
        <v>26</v>
      </c>
      <c r="F15" s="53">
        <v>-6877</v>
      </c>
      <c r="G15" s="53">
        <v>19240</v>
      </c>
    </row>
    <row r="16" spans="1:7" x14ac:dyDescent="0.25">
      <c r="A16" s="53">
        <v>27</v>
      </c>
      <c r="B16" s="53">
        <v>6984</v>
      </c>
      <c r="C16" s="53">
        <v>17889</v>
      </c>
      <c r="E16" s="53">
        <v>27</v>
      </c>
      <c r="F16" s="53">
        <v>-6984</v>
      </c>
      <c r="G16" s="53">
        <v>17889</v>
      </c>
    </row>
    <row r="17" spans="1:9" x14ac:dyDescent="0.25">
      <c r="A17" s="53">
        <v>28</v>
      </c>
      <c r="B17" s="53">
        <v>6452</v>
      </c>
      <c r="C17" s="53">
        <v>16291</v>
      </c>
      <c r="E17" s="53">
        <v>28</v>
      </c>
      <c r="F17" s="53">
        <v>-6452</v>
      </c>
      <c r="G17" s="53">
        <v>16291</v>
      </c>
    </row>
    <row r="18" spans="1:9" x14ac:dyDescent="0.25">
      <c r="A18" s="53">
        <v>29</v>
      </c>
      <c r="B18" s="53">
        <v>5832</v>
      </c>
      <c r="C18" s="53">
        <v>14640</v>
      </c>
      <c r="E18" s="53">
        <v>29</v>
      </c>
      <c r="F18" s="53">
        <v>-5832</v>
      </c>
      <c r="G18" s="53">
        <v>14640</v>
      </c>
    </row>
    <row r="19" spans="1:9" x14ac:dyDescent="0.25">
      <c r="A19" s="53">
        <v>30</v>
      </c>
      <c r="B19" s="53">
        <v>5570</v>
      </c>
      <c r="C19" s="53">
        <v>13410</v>
      </c>
      <c r="E19" s="53">
        <v>30</v>
      </c>
      <c r="F19" s="53">
        <v>-5570</v>
      </c>
      <c r="G19" s="53">
        <v>13410</v>
      </c>
    </row>
    <row r="20" spans="1:9" x14ac:dyDescent="0.25">
      <c r="A20" s="53">
        <v>31</v>
      </c>
      <c r="B20" s="53">
        <v>5125</v>
      </c>
      <c r="C20" s="53">
        <v>12574</v>
      </c>
      <c r="E20" s="53">
        <v>31</v>
      </c>
      <c r="F20" s="53">
        <v>-5125</v>
      </c>
      <c r="G20" s="53">
        <v>12574</v>
      </c>
    </row>
    <row r="21" spans="1:9" x14ac:dyDescent="0.25">
      <c r="A21" s="53">
        <v>32</v>
      </c>
      <c r="B21" s="53">
        <v>4603</v>
      </c>
      <c r="C21" s="53">
        <v>11548</v>
      </c>
      <c r="E21" s="53">
        <v>32</v>
      </c>
      <c r="F21" s="53">
        <v>-4603</v>
      </c>
      <c r="G21" s="53">
        <v>11548</v>
      </c>
    </row>
    <row r="22" spans="1:9" x14ac:dyDescent="0.25">
      <c r="A22" s="53">
        <v>33</v>
      </c>
      <c r="B22" s="53">
        <v>4138</v>
      </c>
      <c r="C22" s="53">
        <v>10814</v>
      </c>
      <c r="E22" s="53">
        <v>33</v>
      </c>
      <c r="F22" s="53">
        <v>-4138</v>
      </c>
      <c r="G22" s="53">
        <v>10814</v>
      </c>
    </row>
    <row r="23" spans="1:9" x14ac:dyDescent="0.25">
      <c r="A23" s="53">
        <v>34</v>
      </c>
      <c r="B23" s="53">
        <v>3723</v>
      </c>
      <c r="C23" s="53">
        <v>9696</v>
      </c>
      <c r="E23" s="53">
        <v>34</v>
      </c>
      <c r="F23" s="53">
        <v>-3723</v>
      </c>
      <c r="G23" s="53">
        <v>9696</v>
      </c>
    </row>
    <row r="24" spans="1:9" x14ac:dyDescent="0.25">
      <c r="A24" s="53">
        <v>35</v>
      </c>
      <c r="B24" s="53">
        <v>3220</v>
      </c>
      <c r="C24" s="53">
        <v>9101</v>
      </c>
      <c r="E24" s="53">
        <v>35</v>
      </c>
      <c r="F24" s="53">
        <v>-3220</v>
      </c>
      <c r="G24" s="53">
        <v>9101</v>
      </c>
    </row>
    <row r="25" spans="1:9" x14ac:dyDescent="0.25">
      <c r="A25" s="53">
        <v>36</v>
      </c>
      <c r="B25" s="53">
        <v>3190</v>
      </c>
      <c r="C25" s="53">
        <v>8407</v>
      </c>
      <c r="E25" s="53">
        <v>36</v>
      </c>
      <c r="F25" s="53">
        <v>-3190</v>
      </c>
      <c r="G25" s="53">
        <v>8407</v>
      </c>
    </row>
    <row r="26" spans="1:9" x14ac:dyDescent="0.25">
      <c r="A26" s="53">
        <v>37</v>
      </c>
      <c r="B26" s="53">
        <v>3088</v>
      </c>
      <c r="C26" s="53">
        <v>8506</v>
      </c>
      <c r="E26" s="53">
        <v>37</v>
      </c>
      <c r="F26" s="53">
        <v>-3088</v>
      </c>
      <c r="G26" s="53">
        <v>8506</v>
      </c>
    </row>
    <row r="27" spans="1:9" x14ac:dyDescent="0.25">
      <c r="A27" s="53">
        <v>38</v>
      </c>
      <c r="B27" s="53">
        <v>2934</v>
      </c>
      <c r="C27" s="53">
        <v>8141</v>
      </c>
      <c r="E27" s="53">
        <v>38</v>
      </c>
      <c r="F27" s="53">
        <v>-2934</v>
      </c>
      <c r="G27" s="53">
        <v>8141</v>
      </c>
    </row>
    <row r="28" spans="1:9" x14ac:dyDescent="0.25">
      <c r="A28" s="53">
        <v>39</v>
      </c>
      <c r="B28" s="53">
        <v>2928</v>
      </c>
      <c r="C28" s="53">
        <v>7755</v>
      </c>
      <c r="E28" s="53">
        <v>39</v>
      </c>
      <c r="F28" s="53">
        <v>-2928</v>
      </c>
      <c r="G28" s="53">
        <v>7755</v>
      </c>
    </row>
    <row r="29" spans="1:9" x14ac:dyDescent="0.25">
      <c r="A29" s="53">
        <v>40</v>
      </c>
      <c r="B29" s="53">
        <v>2734</v>
      </c>
      <c r="C29" s="53">
        <v>7233</v>
      </c>
      <c r="E29" s="53">
        <v>40</v>
      </c>
      <c r="F29" s="53">
        <v>-2734</v>
      </c>
      <c r="G29" s="53">
        <v>7233</v>
      </c>
    </row>
    <row r="30" spans="1:9" x14ac:dyDescent="0.25">
      <c r="A30" s="53">
        <v>41</v>
      </c>
      <c r="B30" s="53">
        <v>2695</v>
      </c>
      <c r="C30" s="53">
        <v>6757</v>
      </c>
      <c r="E30" s="53">
        <v>41</v>
      </c>
      <c r="F30" s="53">
        <v>-2695</v>
      </c>
      <c r="G30" s="53">
        <v>6757</v>
      </c>
      <c r="I30" s="100" t="s">
        <v>67</v>
      </c>
    </row>
    <row r="31" spans="1:9" x14ac:dyDescent="0.25">
      <c r="A31" s="53">
        <v>42</v>
      </c>
      <c r="B31" s="53">
        <v>2641</v>
      </c>
      <c r="C31" s="53">
        <v>6556</v>
      </c>
      <c r="E31" s="53">
        <v>42</v>
      </c>
      <c r="F31" s="53">
        <v>-2641</v>
      </c>
      <c r="G31" s="53">
        <v>6556</v>
      </c>
    </row>
    <row r="32" spans="1:9" x14ac:dyDescent="0.25">
      <c r="A32" s="53">
        <v>43</v>
      </c>
      <c r="B32" s="53">
        <v>2395</v>
      </c>
      <c r="C32" s="53">
        <v>6405</v>
      </c>
      <c r="E32" s="53">
        <v>43</v>
      </c>
      <c r="F32" s="53">
        <v>-2395</v>
      </c>
      <c r="G32" s="53">
        <v>6405</v>
      </c>
    </row>
    <row r="33" spans="1:7" x14ac:dyDescent="0.25">
      <c r="A33" s="53">
        <v>44</v>
      </c>
      <c r="B33" s="53">
        <v>2412</v>
      </c>
      <c r="C33" s="53">
        <v>6237</v>
      </c>
      <c r="E33" s="53">
        <v>44</v>
      </c>
      <c r="F33" s="53">
        <v>-2412</v>
      </c>
      <c r="G33" s="53">
        <v>6237</v>
      </c>
    </row>
    <row r="34" spans="1:7" x14ac:dyDescent="0.25">
      <c r="A34" s="53">
        <v>45</v>
      </c>
      <c r="B34" s="53">
        <v>2366</v>
      </c>
      <c r="C34" s="53">
        <v>6406</v>
      </c>
      <c r="E34" s="53">
        <v>45</v>
      </c>
      <c r="F34" s="53">
        <v>-2366</v>
      </c>
      <c r="G34" s="53">
        <v>6406</v>
      </c>
    </row>
    <row r="35" spans="1:7" x14ac:dyDescent="0.25">
      <c r="A35" s="53">
        <v>46</v>
      </c>
      <c r="B35" s="53">
        <v>2392</v>
      </c>
      <c r="C35" s="53">
        <v>6409</v>
      </c>
      <c r="E35" s="53">
        <v>46</v>
      </c>
      <c r="F35" s="53">
        <v>-2392</v>
      </c>
      <c r="G35" s="53">
        <v>6409</v>
      </c>
    </row>
    <row r="36" spans="1:7" x14ac:dyDescent="0.25">
      <c r="A36" s="53">
        <v>47</v>
      </c>
      <c r="B36" s="53">
        <v>2311</v>
      </c>
      <c r="C36" s="53">
        <v>6288</v>
      </c>
      <c r="E36" s="53">
        <v>47</v>
      </c>
      <c r="F36" s="53">
        <v>-2311</v>
      </c>
      <c r="G36" s="53">
        <v>6288</v>
      </c>
    </row>
    <row r="37" spans="1:7" x14ac:dyDescent="0.25">
      <c r="A37" s="53">
        <v>48</v>
      </c>
      <c r="B37" s="53">
        <v>2280</v>
      </c>
      <c r="C37" s="53">
        <v>6113</v>
      </c>
      <c r="E37" s="53">
        <v>48</v>
      </c>
      <c r="F37" s="53">
        <v>-2280</v>
      </c>
      <c r="G37" s="53">
        <v>6113</v>
      </c>
    </row>
    <row r="38" spans="1:7" x14ac:dyDescent="0.25">
      <c r="A38" s="53">
        <v>49</v>
      </c>
      <c r="B38" s="53">
        <v>2295</v>
      </c>
      <c r="C38" s="53">
        <v>5753</v>
      </c>
      <c r="E38" s="53">
        <v>49</v>
      </c>
      <c r="F38" s="53">
        <v>-2295</v>
      </c>
      <c r="G38" s="53">
        <v>5753</v>
      </c>
    </row>
    <row r="39" spans="1:7" x14ac:dyDescent="0.25">
      <c r="A39" s="53">
        <v>50</v>
      </c>
      <c r="B39" s="53">
        <v>2139</v>
      </c>
      <c r="C39" s="53">
        <v>5380</v>
      </c>
      <c r="E39" s="53">
        <v>50</v>
      </c>
      <c r="F39" s="53">
        <v>-2139</v>
      </c>
      <c r="G39" s="53">
        <v>5380</v>
      </c>
    </row>
    <row r="40" spans="1:7" x14ac:dyDescent="0.25">
      <c r="A40" s="53">
        <v>51</v>
      </c>
      <c r="B40" s="53">
        <v>2171</v>
      </c>
      <c r="C40" s="53">
        <v>5280</v>
      </c>
      <c r="E40" s="53">
        <v>51</v>
      </c>
      <c r="F40" s="53">
        <v>-2171</v>
      </c>
      <c r="G40" s="53">
        <v>5280</v>
      </c>
    </row>
    <row r="41" spans="1:7" x14ac:dyDescent="0.25">
      <c r="A41" s="53">
        <v>52</v>
      </c>
      <c r="B41" s="53">
        <v>2066</v>
      </c>
      <c r="C41" s="53">
        <v>4903</v>
      </c>
      <c r="E41" s="53">
        <v>52</v>
      </c>
      <c r="F41" s="53">
        <v>-2066</v>
      </c>
      <c r="G41" s="53">
        <v>4903</v>
      </c>
    </row>
    <row r="42" spans="1:7" x14ac:dyDescent="0.25">
      <c r="A42" s="53">
        <v>53</v>
      </c>
      <c r="B42" s="53">
        <v>2184</v>
      </c>
      <c r="C42" s="53">
        <v>4904</v>
      </c>
      <c r="E42" s="53">
        <v>53</v>
      </c>
      <c r="F42" s="53">
        <v>-2184</v>
      </c>
      <c r="G42" s="53">
        <v>4904</v>
      </c>
    </row>
    <row r="43" spans="1:7" x14ac:dyDescent="0.25">
      <c r="A43" s="53">
        <v>54</v>
      </c>
      <c r="B43" s="53">
        <v>2234</v>
      </c>
      <c r="C43" s="53">
        <v>4606</v>
      </c>
      <c r="E43" s="53">
        <v>54</v>
      </c>
      <c r="F43" s="53">
        <v>-2234</v>
      </c>
      <c r="G43" s="53">
        <v>4606</v>
      </c>
    </row>
    <row r="44" spans="1:7" x14ac:dyDescent="0.25">
      <c r="A44" s="53">
        <v>55</v>
      </c>
      <c r="B44" s="53">
        <v>2263</v>
      </c>
      <c r="C44" s="53">
        <v>4617</v>
      </c>
      <c r="E44" s="53">
        <v>55</v>
      </c>
      <c r="F44" s="53">
        <v>-2263</v>
      </c>
      <c r="G44" s="53">
        <v>4617</v>
      </c>
    </row>
    <row r="45" spans="1:7" x14ac:dyDescent="0.25">
      <c r="A45" s="53">
        <v>56</v>
      </c>
      <c r="B45" s="53">
        <v>2281</v>
      </c>
      <c r="C45" s="53">
        <v>4307</v>
      </c>
      <c r="E45" s="53">
        <v>56</v>
      </c>
      <c r="F45" s="53">
        <v>-2281</v>
      </c>
      <c r="G45" s="53">
        <v>4307</v>
      </c>
    </row>
    <row r="46" spans="1:7" x14ac:dyDescent="0.25">
      <c r="A46" s="53">
        <v>57</v>
      </c>
      <c r="B46" s="53">
        <v>2260</v>
      </c>
      <c r="C46" s="53">
        <v>3947</v>
      </c>
      <c r="E46" s="53">
        <v>57</v>
      </c>
      <c r="F46" s="53">
        <v>-2260</v>
      </c>
      <c r="G46" s="53">
        <v>3947</v>
      </c>
    </row>
    <row r="47" spans="1:7" x14ac:dyDescent="0.25">
      <c r="A47" s="53">
        <v>58</v>
      </c>
      <c r="B47" s="53">
        <v>2236</v>
      </c>
      <c r="C47" s="53">
        <v>3916</v>
      </c>
      <c r="E47" s="53">
        <v>58</v>
      </c>
      <c r="F47" s="53">
        <v>-2236</v>
      </c>
      <c r="G47" s="53">
        <v>3916</v>
      </c>
    </row>
    <row r="48" spans="1:7" x14ac:dyDescent="0.25">
      <c r="A48" s="53">
        <v>59</v>
      </c>
      <c r="B48" s="53">
        <v>2278</v>
      </c>
      <c r="C48" s="53">
        <v>3749</v>
      </c>
      <c r="E48" s="53">
        <v>59</v>
      </c>
      <c r="F48" s="53">
        <v>-2278</v>
      </c>
      <c r="G48" s="53">
        <v>3749</v>
      </c>
    </row>
    <row r="49" spans="1:7" x14ac:dyDescent="0.25">
      <c r="A49" s="53">
        <v>60</v>
      </c>
      <c r="B49" s="53">
        <v>2248</v>
      </c>
      <c r="C49" s="53">
        <v>3567</v>
      </c>
      <c r="E49" s="53">
        <v>60</v>
      </c>
      <c r="F49" s="53">
        <v>-2248</v>
      </c>
      <c r="G49" s="53">
        <v>3567</v>
      </c>
    </row>
    <row r="50" spans="1:7" x14ac:dyDescent="0.25">
      <c r="A50" s="53">
        <v>61</v>
      </c>
      <c r="B50" s="53">
        <v>2225</v>
      </c>
      <c r="C50" s="53">
        <v>3247</v>
      </c>
      <c r="E50" s="53">
        <v>61</v>
      </c>
      <c r="F50" s="53">
        <v>-2225</v>
      </c>
      <c r="G50" s="53">
        <v>3247</v>
      </c>
    </row>
    <row r="51" spans="1:7" x14ac:dyDescent="0.25">
      <c r="A51" s="53">
        <v>62</v>
      </c>
      <c r="B51" s="53">
        <v>2157</v>
      </c>
      <c r="C51" s="53">
        <v>3059</v>
      </c>
      <c r="E51" s="53">
        <v>62</v>
      </c>
      <c r="F51" s="53">
        <v>-2157</v>
      </c>
      <c r="G51" s="53">
        <v>3059</v>
      </c>
    </row>
    <row r="52" spans="1:7" x14ac:dyDescent="0.25">
      <c r="A52" s="53">
        <v>63</v>
      </c>
      <c r="B52" s="53">
        <v>1776</v>
      </c>
      <c r="C52" s="53">
        <v>2122</v>
      </c>
      <c r="E52" s="53">
        <v>63</v>
      </c>
      <c r="F52" s="53">
        <v>-1776</v>
      </c>
      <c r="G52" s="53">
        <v>2122</v>
      </c>
    </row>
    <row r="53" spans="1:7" x14ac:dyDescent="0.25">
      <c r="A53" s="53">
        <v>64</v>
      </c>
      <c r="B53" s="53">
        <v>1663</v>
      </c>
      <c r="C53" s="53">
        <v>1778</v>
      </c>
      <c r="E53" s="53">
        <v>64</v>
      </c>
      <c r="F53" s="53">
        <v>-1663</v>
      </c>
      <c r="G53" s="53">
        <v>1778</v>
      </c>
    </row>
    <row r="54" spans="1:7" x14ac:dyDescent="0.25">
      <c r="A54" s="53">
        <v>65</v>
      </c>
      <c r="B54" s="53">
        <v>1490</v>
      </c>
      <c r="C54" s="53">
        <v>1361</v>
      </c>
      <c r="E54" s="53">
        <v>65</v>
      </c>
      <c r="F54" s="53">
        <v>-1490</v>
      </c>
      <c r="G54" s="53">
        <v>1361</v>
      </c>
    </row>
    <row r="55" spans="1:7" x14ac:dyDescent="0.25">
      <c r="A55" s="53">
        <v>66</v>
      </c>
      <c r="B55" s="53">
        <v>1225</v>
      </c>
      <c r="C55" s="53">
        <v>946</v>
      </c>
      <c r="E55" s="53">
        <v>66</v>
      </c>
      <c r="F55" s="53">
        <v>-1225</v>
      </c>
      <c r="G55" s="53">
        <v>946</v>
      </c>
    </row>
    <row r="56" spans="1:7" x14ac:dyDescent="0.25">
      <c r="A56" s="53">
        <v>67</v>
      </c>
      <c r="B56" s="53">
        <v>935</v>
      </c>
      <c r="C56" s="53">
        <v>647</v>
      </c>
      <c r="E56" s="53">
        <v>67</v>
      </c>
      <c r="F56" s="53">
        <v>-935</v>
      </c>
      <c r="G56" s="53">
        <v>647</v>
      </c>
    </row>
    <row r="57" spans="1:7" x14ac:dyDescent="0.25">
      <c r="A57" s="53">
        <v>68</v>
      </c>
      <c r="B57" s="53">
        <v>759</v>
      </c>
      <c r="C57" s="53">
        <v>452</v>
      </c>
      <c r="E57" s="53">
        <v>68</v>
      </c>
      <c r="F57" s="53">
        <v>-759</v>
      </c>
      <c r="G57" s="53">
        <v>452</v>
      </c>
    </row>
    <row r="58" spans="1:7" x14ac:dyDescent="0.25">
      <c r="A58" s="53">
        <v>69</v>
      </c>
      <c r="B58" s="53">
        <v>654</v>
      </c>
      <c r="C58" s="53">
        <v>293</v>
      </c>
      <c r="E58" s="53">
        <v>69</v>
      </c>
      <c r="F58" s="53">
        <v>-654</v>
      </c>
      <c r="G58" s="53">
        <v>293</v>
      </c>
    </row>
  </sheetData>
  <pageMargins left="0.7" right="0.7" top="0.75" bottom="0.75" header="0.3" footer="0.3"/>
  <pageSetup paperSize="9" orientation="portrait" r:id="rId1"/>
  <headerFooter>
    <oddFooter>&amp;L&amp;1#&amp;"Calibri"&amp;10&amp;KA80000Interne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E15"/>
  <sheetViews>
    <sheetView zoomScale="89" zoomScaleNormal="89" workbookViewId="0">
      <selection activeCell="C22" sqref="C22"/>
    </sheetView>
  </sheetViews>
  <sheetFormatPr baseColWidth="10" defaultRowHeight="15" x14ac:dyDescent="0.25"/>
  <cols>
    <col min="1" max="1" width="35.7109375" style="1" customWidth="1"/>
    <col min="2" max="16384" width="11.42578125" style="1"/>
  </cols>
  <sheetData>
    <row r="1" spans="1:5" ht="15.75" x14ac:dyDescent="0.25">
      <c r="A1" s="62" t="s">
        <v>55</v>
      </c>
      <c r="B1" s="63"/>
      <c r="C1" s="63"/>
      <c r="D1" s="63"/>
      <c r="E1" s="63"/>
    </row>
    <row r="3" spans="1:5" x14ac:dyDescent="0.25">
      <c r="A3" s="82" t="s">
        <v>30</v>
      </c>
      <c r="B3" s="101" t="s">
        <v>27</v>
      </c>
      <c r="C3" s="102" t="s">
        <v>46</v>
      </c>
    </row>
    <row r="4" spans="1:5" ht="6.75" customHeight="1" x14ac:dyDescent="0.25">
      <c r="A4" s="40"/>
      <c r="B4" s="37"/>
      <c r="C4" s="27"/>
    </row>
    <row r="5" spans="1:5" x14ac:dyDescent="0.25">
      <c r="A5" s="21" t="s">
        <v>38</v>
      </c>
      <c r="B5" s="103">
        <v>0.48559999999999998</v>
      </c>
      <c r="C5" s="103">
        <v>0.45743554956771337</v>
      </c>
    </row>
    <row r="6" spans="1:5" ht="24" x14ac:dyDescent="0.25">
      <c r="A6" s="48" t="s">
        <v>45</v>
      </c>
      <c r="B6" s="103">
        <v>0.3085</v>
      </c>
      <c r="C6" s="103">
        <v>0.31273494691024206</v>
      </c>
    </row>
    <row r="7" spans="1:5" x14ac:dyDescent="0.25">
      <c r="A7" s="21" t="s">
        <v>41</v>
      </c>
      <c r="B7" s="103">
        <v>6.6000000000000003E-2</v>
      </c>
      <c r="C7" s="103">
        <v>9.9158980350037534E-2</v>
      </c>
    </row>
    <row r="8" spans="1:5" x14ac:dyDescent="0.25">
      <c r="A8" s="21" t="s">
        <v>40</v>
      </c>
      <c r="B8" s="103">
        <v>4.6800000000000001E-2</v>
      </c>
      <c r="C8" s="103">
        <v>2.8714948354861301E-2</v>
      </c>
    </row>
    <row r="9" spans="1:5" x14ac:dyDescent="0.25">
      <c r="A9" s="21" t="s">
        <v>39</v>
      </c>
      <c r="B9" s="103">
        <v>3.1099999999999999E-2</v>
      </c>
      <c r="C9" s="103">
        <v>3.5920772054782474E-2</v>
      </c>
    </row>
    <row r="10" spans="1:5" x14ac:dyDescent="0.25">
      <c r="A10" s="21" t="s">
        <v>42</v>
      </c>
      <c r="B10" s="103">
        <v>2.3900000000000001E-2</v>
      </c>
      <c r="C10" s="103">
        <v>2.8276851860575398E-2</v>
      </c>
      <c r="E10" s="74"/>
    </row>
    <row r="11" spans="1:5" x14ac:dyDescent="0.25">
      <c r="A11" s="21" t="s">
        <v>43</v>
      </c>
      <c r="B11" s="103">
        <v>5.8999999999999999E-3</v>
      </c>
      <c r="C11" s="103">
        <v>6.8807843654509881E-3</v>
      </c>
    </row>
    <row r="12" spans="1:5" x14ac:dyDescent="0.25">
      <c r="A12" s="21" t="s">
        <v>44</v>
      </c>
      <c r="B12" s="103">
        <v>3.2099999999999997E-2</v>
      </c>
      <c r="C12" s="103">
        <v>3.0877166536336886E-2</v>
      </c>
    </row>
    <row r="13" spans="1:5" x14ac:dyDescent="0.25">
      <c r="A13" s="75" t="s">
        <v>5</v>
      </c>
      <c r="B13" s="76">
        <f>SUM(B5:B12)</f>
        <v>0.99990000000000012</v>
      </c>
      <c r="C13" s="76">
        <f>SUM(C5:C12)</f>
        <v>1.0000000000000002</v>
      </c>
    </row>
    <row r="15" spans="1:5" ht="15.75" x14ac:dyDescent="0.25">
      <c r="A15" s="54" t="s">
        <v>54</v>
      </c>
    </row>
  </sheetData>
  <sortState xmlns:xlrd2="http://schemas.microsoft.com/office/spreadsheetml/2017/richdata2" ref="A5:C11">
    <sortCondition descending="1" ref="B5:B11"/>
  </sortState>
  <pageMargins left="0.7" right="0.7" top="0.75" bottom="0.75" header="0.3" footer="0.3"/>
  <pageSetup paperSize="9" orientation="portrait" r:id="rId1"/>
  <headerFooter>
    <oddFooter>&amp;L&amp;1#&amp;"Calibri"&amp;10&amp;KA80000Interne</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E26"/>
  <sheetViews>
    <sheetView showGridLines="0" zoomScale="95" zoomScaleNormal="95" workbookViewId="0">
      <selection activeCell="A31" sqref="A31"/>
    </sheetView>
  </sheetViews>
  <sheetFormatPr baseColWidth="10" defaultRowHeight="15" x14ac:dyDescent="0.25"/>
  <cols>
    <col min="1" max="1" width="33.42578125" style="33" customWidth="1"/>
    <col min="2" max="2" width="11.28515625" style="31" customWidth="1"/>
    <col min="3" max="3" width="11.42578125" style="31"/>
    <col min="4" max="4" width="7.5703125" style="31" customWidth="1"/>
    <col min="5" max="16384" width="11.42578125" style="31"/>
  </cols>
  <sheetData>
    <row r="1" spans="1:5" ht="15.75" x14ac:dyDescent="0.25">
      <c r="A1" s="62" t="s">
        <v>62</v>
      </c>
      <c r="B1" s="64"/>
      <c r="C1" s="64"/>
      <c r="D1" s="64"/>
      <c r="E1" s="64"/>
    </row>
    <row r="3" spans="1:5" x14ac:dyDescent="0.25">
      <c r="A3" s="80" t="s">
        <v>18</v>
      </c>
      <c r="B3" s="81" t="s">
        <v>27</v>
      </c>
      <c r="C3" s="39" t="s">
        <v>32</v>
      </c>
      <c r="D3" s="72" t="s">
        <v>7</v>
      </c>
    </row>
    <row r="4" spans="1:5" x14ac:dyDescent="0.25">
      <c r="A4" s="56" t="s">
        <v>19</v>
      </c>
      <c r="B4" s="57">
        <v>1.3965355460780787E-2</v>
      </c>
      <c r="C4" s="57">
        <v>9.7394531595847988E-3</v>
      </c>
      <c r="D4" s="57">
        <f>C4+B4</f>
        <v>2.3704808620365586E-2</v>
      </c>
    </row>
    <row r="5" spans="1:5" x14ac:dyDescent="0.25">
      <c r="A5" s="56" t="s">
        <v>20</v>
      </c>
      <c r="B5" s="57">
        <v>1.7457894050352869E-2</v>
      </c>
      <c r="C5" s="57">
        <v>1.0755727934659658E-2</v>
      </c>
      <c r="D5" s="57">
        <f t="shared" ref="D5:D17" si="0">C5+B5</f>
        <v>2.8213621985012528E-2</v>
      </c>
    </row>
    <row r="6" spans="1:5" x14ac:dyDescent="0.25">
      <c r="A6" s="56" t="s">
        <v>11</v>
      </c>
      <c r="B6" s="57">
        <v>1.4467520002969723E-2</v>
      </c>
      <c r="C6" s="57">
        <v>1.018104549621094E-2</v>
      </c>
      <c r="D6" s="57">
        <f t="shared" si="0"/>
        <v>2.4648565499180663E-2</v>
      </c>
    </row>
    <row r="7" spans="1:5" x14ac:dyDescent="0.25">
      <c r="A7" s="56" t="s">
        <v>21</v>
      </c>
      <c r="B7" s="57">
        <v>1.6111302803788717E-2</v>
      </c>
      <c r="C7" s="57">
        <v>9.8357274344135649E-3</v>
      </c>
      <c r="D7" s="57">
        <f t="shared" si="0"/>
        <v>2.594703023820228E-2</v>
      </c>
    </row>
    <row r="8" spans="1:5" x14ac:dyDescent="0.25">
      <c r="A8" s="56" t="s">
        <v>12</v>
      </c>
      <c r="B8" s="57">
        <v>1.294537816345063E-2</v>
      </c>
      <c r="C8" s="57">
        <v>5.3702491702117714E-3</v>
      </c>
      <c r="D8" s="57">
        <f t="shared" si="0"/>
        <v>1.8315627333662401E-2</v>
      </c>
    </row>
    <row r="9" spans="1:5" x14ac:dyDescent="0.25">
      <c r="A9" s="56" t="s">
        <v>22</v>
      </c>
      <c r="B9" s="57">
        <v>1.5674884932127691E-2</v>
      </c>
      <c r="C9" s="57">
        <v>9.158988326132286E-3</v>
      </c>
      <c r="D9" s="57">
        <f t="shared" si="0"/>
        <v>2.4833873258259975E-2</v>
      </c>
    </row>
    <row r="10" spans="1:5" x14ac:dyDescent="0.25">
      <c r="A10" s="56" t="s">
        <v>23</v>
      </c>
      <c r="B10" s="57">
        <v>1.451147155414813E-2</v>
      </c>
      <c r="C10" s="57">
        <v>9.1167176014041573E-3</v>
      </c>
      <c r="D10" s="57">
        <f t="shared" si="0"/>
        <v>2.3628189155552287E-2</v>
      </c>
    </row>
    <row r="11" spans="1:5" x14ac:dyDescent="0.25">
      <c r="A11" s="56" t="s">
        <v>16</v>
      </c>
      <c r="B11" s="57">
        <v>1.2933725681512208E-2</v>
      </c>
      <c r="C11" s="57">
        <v>7.1513583255317899E-3</v>
      </c>
      <c r="D11" s="57">
        <f t="shared" si="0"/>
        <v>2.0085084007043997E-2</v>
      </c>
    </row>
    <row r="12" spans="1:5" x14ac:dyDescent="0.25">
      <c r="A12" s="56" t="s">
        <v>24</v>
      </c>
      <c r="B12" s="57">
        <v>1.5675798395640986E-2</v>
      </c>
      <c r="C12" s="57">
        <v>1.0145047987974097E-2</v>
      </c>
      <c r="D12" s="57">
        <f t="shared" si="0"/>
        <v>2.5820846383615086E-2</v>
      </c>
    </row>
    <row r="13" spans="1:5" x14ac:dyDescent="0.25">
      <c r="A13" s="56" t="s">
        <v>25</v>
      </c>
      <c r="B13" s="57">
        <v>1.4728544185632558E-2</v>
      </c>
      <c r="C13" s="57">
        <v>9.5328535069282797E-3</v>
      </c>
      <c r="D13" s="57">
        <f t="shared" si="0"/>
        <v>2.4261397692560839E-2</v>
      </c>
    </row>
    <row r="14" spans="1:5" x14ac:dyDescent="0.25">
      <c r="A14" s="56" t="s">
        <v>26</v>
      </c>
      <c r="B14" s="57">
        <v>1.2415656206444104E-2</v>
      </c>
      <c r="C14" s="57">
        <v>7.941400724212495E-3</v>
      </c>
      <c r="D14" s="57">
        <f t="shared" si="0"/>
        <v>2.0357056930656599E-2</v>
      </c>
    </row>
    <row r="15" spans="1:5" x14ac:dyDescent="0.25">
      <c r="A15" s="56" t="s">
        <v>13</v>
      </c>
      <c r="B15" s="57">
        <v>1.2913893087926578E-2</v>
      </c>
      <c r="C15" s="57">
        <v>9.3825618074976289E-3</v>
      </c>
      <c r="D15" s="57">
        <f t="shared" si="0"/>
        <v>2.2296454895424207E-2</v>
      </c>
    </row>
    <row r="16" spans="1:5" x14ac:dyDescent="0.25">
      <c r="A16" s="56" t="s">
        <v>17</v>
      </c>
      <c r="B16" s="57">
        <v>1.2519060354442979E-2</v>
      </c>
      <c r="C16" s="57">
        <v>6.7274072506522302E-3</v>
      </c>
      <c r="D16" s="57">
        <f t="shared" si="0"/>
        <v>1.924646760509521E-2</v>
      </c>
    </row>
    <row r="17" spans="1:5" x14ac:dyDescent="0.25">
      <c r="A17" s="56" t="s">
        <v>4</v>
      </c>
      <c r="B17" s="57">
        <v>1.0911236713026302E-2</v>
      </c>
      <c r="C17" s="57">
        <v>5.7827920769208292E-3</v>
      </c>
      <c r="D17" s="57">
        <f t="shared" si="0"/>
        <v>1.6694028789947132E-2</v>
      </c>
    </row>
    <row r="18" spans="1:5" x14ac:dyDescent="0.25">
      <c r="C18" s="32"/>
      <c r="D18" s="32"/>
      <c r="E18" s="32"/>
    </row>
    <row r="19" spans="1:5" x14ac:dyDescent="0.25">
      <c r="C19" s="32"/>
      <c r="D19" s="32"/>
      <c r="E19" s="32"/>
    </row>
    <row r="20" spans="1:5" x14ac:dyDescent="0.25">
      <c r="C20" s="32"/>
      <c r="D20" s="32"/>
      <c r="E20" s="32"/>
    </row>
    <row r="21" spans="1:5" x14ac:dyDescent="0.25">
      <c r="C21" s="32"/>
      <c r="D21" s="32"/>
      <c r="E21" s="32"/>
    </row>
    <row r="22" spans="1:5" x14ac:dyDescent="0.25">
      <c r="A22" s="31"/>
    </row>
    <row r="23" spans="1:5" x14ac:dyDescent="0.25">
      <c r="A23" s="31"/>
    </row>
    <row r="24" spans="1:5" x14ac:dyDescent="0.25">
      <c r="A24" s="31"/>
    </row>
    <row r="25" spans="1:5" x14ac:dyDescent="0.25">
      <c r="A25" s="31"/>
    </row>
    <row r="26" spans="1:5" x14ac:dyDescent="0.25">
      <c r="A26" s="31"/>
    </row>
  </sheetData>
  <pageMargins left="0.7" right="0.7" top="0.75" bottom="0.75" header="0.3" footer="0.3"/>
  <pageSetup paperSize="9" orientation="portrait" r:id="rId1"/>
  <headerFooter>
    <oddFooter>&amp;L&amp;1#&amp;"Calibri"&amp;10&amp;KA80000Interne</oddFoot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1:I14"/>
  <sheetViews>
    <sheetView topLeftCell="B1" workbookViewId="0">
      <selection activeCell="I9" sqref="I9"/>
    </sheetView>
  </sheetViews>
  <sheetFormatPr baseColWidth="10" defaultRowHeight="15" x14ac:dyDescent="0.25"/>
  <cols>
    <col min="1" max="1" width="11.42578125" style="1"/>
    <col min="2" max="2" width="30.7109375" style="1" customWidth="1"/>
    <col min="3" max="3" width="11.42578125" style="2" customWidth="1"/>
    <col min="4" max="4" width="6.7109375" style="5" bestFit="1" customWidth="1"/>
    <col min="5" max="5" width="11.5703125" style="1" customWidth="1"/>
    <col min="6" max="6" width="7.5703125" style="6" customWidth="1"/>
    <col min="7" max="7" width="30" style="6" bestFit="1" customWidth="1"/>
    <col min="8" max="8" width="11.42578125" style="22"/>
    <col min="9" max="16384" width="11.42578125" style="1"/>
  </cols>
  <sheetData>
    <row r="1" spans="2:9" x14ac:dyDescent="0.2">
      <c r="B1" s="65" t="s">
        <v>58</v>
      </c>
      <c r="C1" s="66"/>
      <c r="D1" s="67"/>
    </row>
    <row r="3" spans="2:9" x14ac:dyDescent="0.25">
      <c r="C3" s="110" t="s">
        <v>27</v>
      </c>
      <c r="D3" s="111"/>
      <c r="E3" s="104" t="s">
        <v>28</v>
      </c>
      <c r="F3" s="104"/>
    </row>
    <row r="4" spans="2:9" ht="30" customHeight="1" x14ac:dyDescent="0.25">
      <c r="B4" s="108" t="s">
        <v>10</v>
      </c>
      <c r="C4" s="112" t="s">
        <v>15</v>
      </c>
      <c r="D4" s="113" t="s">
        <v>51</v>
      </c>
      <c r="E4" s="105" t="s">
        <v>15</v>
      </c>
      <c r="F4" s="105" t="s">
        <v>51</v>
      </c>
    </row>
    <row r="5" spans="2:9" ht="25.5" x14ac:dyDescent="0.25">
      <c r="B5" s="49" t="s">
        <v>49</v>
      </c>
      <c r="C5" s="114">
        <v>1093</v>
      </c>
      <c r="D5" s="115">
        <v>49.614162505674081</v>
      </c>
      <c r="E5" s="36">
        <v>1110</v>
      </c>
      <c r="F5" s="50">
        <v>48.13529921942758</v>
      </c>
      <c r="H5" s="50"/>
      <c r="I5" s="51"/>
    </row>
    <row r="6" spans="2:9" x14ac:dyDescent="0.25">
      <c r="B6" s="23" t="s">
        <v>3</v>
      </c>
      <c r="C6" s="114">
        <v>558</v>
      </c>
      <c r="D6" s="115">
        <v>25.329096686336815</v>
      </c>
      <c r="E6" s="36">
        <v>588</v>
      </c>
      <c r="F6" s="50">
        <v>25.498699045967044</v>
      </c>
      <c r="H6" s="50"/>
      <c r="I6" s="51"/>
    </row>
    <row r="7" spans="2:9" ht="25.5" x14ac:dyDescent="0.25">
      <c r="B7" s="49" t="s">
        <v>47</v>
      </c>
      <c r="C7" s="114">
        <v>187</v>
      </c>
      <c r="D7" s="115">
        <v>8.4884248751702227</v>
      </c>
      <c r="E7" s="36">
        <v>201</v>
      </c>
      <c r="F7" s="50">
        <v>8.7163920208152632</v>
      </c>
      <c r="H7" s="50"/>
      <c r="I7" s="51"/>
    </row>
    <row r="8" spans="2:9" x14ac:dyDescent="0.25">
      <c r="B8" s="23" t="s">
        <v>9</v>
      </c>
      <c r="C8" s="114">
        <v>165</v>
      </c>
      <c r="D8" s="115">
        <v>7.4897866545619616</v>
      </c>
      <c r="E8" s="36">
        <v>178</v>
      </c>
      <c r="F8" s="50">
        <v>7.7189939288811793</v>
      </c>
      <c r="H8" s="50"/>
      <c r="I8" s="51"/>
    </row>
    <row r="9" spans="2:9" ht="25.5" x14ac:dyDescent="0.25">
      <c r="B9" s="49" t="s">
        <v>48</v>
      </c>
      <c r="C9" s="114">
        <v>77</v>
      </c>
      <c r="D9" s="115">
        <v>3.4952337721289153</v>
      </c>
      <c r="E9" s="36">
        <v>78</v>
      </c>
      <c r="F9" s="50">
        <v>3.3824804856895057</v>
      </c>
      <c r="H9" s="50"/>
      <c r="I9" s="51"/>
    </row>
    <row r="10" spans="2:9" x14ac:dyDescent="0.25">
      <c r="B10" s="23" t="s">
        <v>8</v>
      </c>
      <c r="C10" s="114">
        <v>45</v>
      </c>
      <c r="D10" s="115">
        <v>2.0426690876078077</v>
      </c>
      <c r="E10" s="36">
        <v>48</v>
      </c>
      <c r="F10" s="50">
        <v>2.0815264527320037</v>
      </c>
      <c r="H10" s="50"/>
      <c r="I10" s="51"/>
    </row>
    <row r="11" spans="2:9" ht="25.5" x14ac:dyDescent="0.25">
      <c r="B11" s="49" t="s">
        <v>50</v>
      </c>
      <c r="C11" s="114">
        <v>23</v>
      </c>
      <c r="D11" s="115">
        <v>1.0440308669995462</v>
      </c>
      <c r="E11" s="36">
        <v>28</v>
      </c>
      <c r="F11" s="50">
        <v>1.2142237640936688</v>
      </c>
      <c r="H11" s="50"/>
      <c r="I11" s="51"/>
    </row>
    <row r="12" spans="2:9" x14ac:dyDescent="0.25">
      <c r="B12" s="23" t="s">
        <v>31</v>
      </c>
      <c r="C12" s="114">
        <v>55</v>
      </c>
      <c r="D12" s="115">
        <v>2.4965955515206537</v>
      </c>
      <c r="E12" s="36">
        <v>75</v>
      </c>
      <c r="F12" s="50">
        <v>3.2523850823937557</v>
      </c>
      <c r="H12" s="50"/>
      <c r="I12" s="51"/>
    </row>
    <row r="13" spans="2:9" x14ac:dyDescent="0.25">
      <c r="B13" s="109" t="s">
        <v>29</v>
      </c>
      <c r="C13" s="116">
        <v>2203</v>
      </c>
      <c r="D13" s="117"/>
      <c r="E13" s="106">
        <v>2306</v>
      </c>
      <c r="F13" s="107"/>
    </row>
    <row r="14" spans="2:9" x14ac:dyDescent="0.25">
      <c r="B14" s="22"/>
      <c r="C14" s="6"/>
      <c r="D14" s="22"/>
    </row>
  </sheetData>
  <mergeCells count="2">
    <mergeCell ref="C3:D3"/>
    <mergeCell ref="E3:F3"/>
  </mergeCells>
  <pageMargins left="0.7" right="0.7" top="0.75" bottom="0.75" header="0.3" footer="0.3"/>
  <pageSetup paperSize="9" orientation="portrait" r:id="rId1"/>
  <headerFooter>
    <oddFooter>&amp;L&amp;1#&amp;"Calibri"&amp;10&amp;KA80000Interne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U12"/>
  <sheetViews>
    <sheetView showGridLines="0" topLeftCell="B1" zoomScale="85" zoomScaleNormal="85" workbookViewId="0">
      <selection activeCell="Q22" sqref="Q22"/>
    </sheetView>
  </sheetViews>
  <sheetFormatPr baseColWidth="10" defaultRowHeight="15.75" x14ac:dyDescent="0.25"/>
  <cols>
    <col min="1" max="1" width="25.5703125" style="14" customWidth="1"/>
    <col min="2" max="2" width="11.28515625" style="8" customWidth="1"/>
    <col min="3" max="3" width="25.42578125" style="8" customWidth="1"/>
    <col min="4" max="12" width="8.140625" style="8" bestFit="1" customWidth="1"/>
    <col min="13" max="13" width="7.7109375" style="8" customWidth="1"/>
    <col min="14" max="14" width="8.140625" style="8" bestFit="1" customWidth="1"/>
    <col min="15" max="15" width="7.7109375" style="8" bestFit="1" customWidth="1"/>
    <col min="16" max="17" width="8.140625" style="8" bestFit="1" customWidth="1"/>
    <col min="18" max="18" width="9.5703125" style="8" bestFit="1" customWidth="1"/>
    <col min="19" max="19" width="8.140625" style="8" bestFit="1" customWidth="1"/>
    <col min="20" max="16384" width="11.42578125" style="8"/>
  </cols>
  <sheetData>
    <row r="1" spans="1:21" ht="21.75" customHeight="1" x14ac:dyDescent="0.25">
      <c r="A1" s="9"/>
      <c r="B1" s="62" t="s">
        <v>59</v>
      </c>
      <c r="C1" s="68"/>
      <c r="D1" s="68"/>
      <c r="E1" s="68"/>
      <c r="F1" s="68"/>
    </row>
    <row r="2" spans="1:21" ht="21.75" customHeight="1" x14ac:dyDescent="0.25">
      <c r="A2" s="9"/>
      <c r="B2" s="55"/>
    </row>
    <row r="3" spans="1:21" s="10" customFormat="1" ht="21.75" customHeight="1" x14ac:dyDescent="0.25">
      <c r="A3" s="9"/>
      <c r="C3" s="7"/>
      <c r="D3" s="41"/>
      <c r="E3" s="41"/>
      <c r="F3" s="41"/>
      <c r="G3" s="41"/>
      <c r="H3" s="41"/>
    </row>
    <row r="4" spans="1:21" s="10" customFormat="1" ht="17.100000000000001" customHeight="1" x14ac:dyDescent="0.25">
      <c r="A4" s="34"/>
      <c r="C4" s="7"/>
      <c r="D4" s="87">
        <v>2004</v>
      </c>
      <c r="E4" s="11">
        <v>2005</v>
      </c>
      <c r="F4" s="11">
        <v>2006</v>
      </c>
      <c r="G4" s="11">
        <v>2007</v>
      </c>
      <c r="H4" s="11">
        <v>2008</v>
      </c>
      <c r="I4" s="11">
        <v>2009</v>
      </c>
      <c r="J4" s="11">
        <v>2010</v>
      </c>
      <c r="K4" s="11">
        <v>2011</v>
      </c>
      <c r="L4" s="11">
        <v>2012</v>
      </c>
      <c r="M4" s="11">
        <v>2013</v>
      </c>
      <c r="N4" s="11">
        <v>2014</v>
      </c>
      <c r="O4" s="11">
        <v>2015</v>
      </c>
      <c r="P4" s="11">
        <v>2016</v>
      </c>
      <c r="Q4" s="11">
        <v>2017</v>
      </c>
      <c r="R4" s="11">
        <v>2018</v>
      </c>
      <c r="S4" s="88">
        <v>2019</v>
      </c>
    </row>
    <row r="5" spans="1:21" s="12" customFormat="1" ht="39.75" customHeight="1" x14ac:dyDescent="0.25">
      <c r="A5" s="35"/>
      <c r="C5" s="84" t="s">
        <v>33</v>
      </c>
      <c r="D5" s="89">
        <v>2518</v>
      </c>
      <c r="E5" s="24">
        <v>2496</v>
      </c>
      <c r="F5" s="24">
        <v>2487</v>
      </c>
      <c r="G5" s="24">
        <v>2479</v>
      </c>
      <c r="H5" s="24">
        <v>2466</v>
      </c>
      <c r="I5" s="24">
        <v>2461</v>
      </c>
      <c r="J5" s="24">
        <v>2452</v>
      </c>
      <c r="K5" s="24">
        <v>2439</v>
      </c>
      <c r="L5" s="24">
        <v>2417</v>
      </c>
      <c r="M5" s="24">
        <v>2398</v>
      </c>
      <c r="N5" s="24">
        <v>2371</v>
      </c>
      <c r="O5" s="24">
        <v>2317</v>
      </c>
      <c r="P5" s="24">
        <v>2279</v>
      </c>
      <c r="Q5" s="24">
        <v>2262</v>
      </c>
      <c r="R5" s="24">
        <v>2238</v>
      </c>
      <c r="S5" s="90">
        <v>2203</v>
      </c>
    </row>
    <row r="6" spans="1:21" s="13" customFormat="1" ht="33" customHeight="1" x14ac:dyDescent="0.25">
      <c r="A6" s="35"/>
      <c r="C6" s="85" t="s">
        <v>34</v>
      </c>
      <c r="D6" s="91">
        <v>2578</v>
      </c>
      <c r="E6" s="25">
        <v>2577</v>
      </c>
      <c r="F6" s="25">
        <v>2565</v>
      </c>
      <c r="G6" s="25">
        <v>2549</v>
      </c>
      <c r="H6" s="25">
        <v>2541</v>
      </c>
      <c r="I6" s="25">
        <v>2532</v>
      </c>
      <c r="J6" s="25">
        <v>2514</v>
      </c>
      <c r="K6" s="25">
        <v>2519</v>
      </c>
      <c r="L6" s="25">
        <v>2482</v>
      </c>
      <c r="M6" s="25">
        <v>2453</v>
      </c>
      <c r="N6" s="25">
        <v>2425</v>
      </c>
      <c r="O6" s="25">
        <v>2396</v>
      </c>
      <c r="P6" s="25">
        <v>2360</v>
      </c>
      <c r="Q6" s="25">
        <v>2340</v>
      </c>
      <c r="R6" s="25">
        <v>2326</v>
      </c>
      <c r="S6" s="92">
        <v>2306</v>
      </c>
    </row>
    <row r="7" spans="1:21" s="13" customFormat="1" ht="33" customHeight="1" x14ac:dyDescent="0.25">
      <c r="A7" s="35"/>
      <c r="C7" s="86" t="s">
        <v>7</v>
      </c>
      <c r="D7" s="93">
        <f>SUM(D5:D6)</f>
        <v>5096</v>
      </c>
      <c r="E7" s="26">
        <f t="shared" ref="E7:L7" si="0">SUM(E5:E6)</f>
        <v>5073</v>
      </c>
      <c r="F7" s="26">
        <f t="shared" si="0"/>
        <v>5052</v>
      </c>
      <c r="G7" s="26">
        <f t="shared" si="0"/>
        <v>5028</v>
      </c>
      <c r="H7" s="26">
        <f t="shared" si="0"/>
        <v>5007</v>
      </c>
      <c r="I7" s="26">
        <f t="shared" si="0"/>
        <v>4993</v>
      </c>
      <c r="J7" s="26">
        <f t="shared" si="0"/>
        <v>4966</v>
      </c>
      <c r="K7" s="26">
        <f t="shared" si="0"/>
        <v>4958</v>
      </c>
      <c r="L7" s="26">
        <f t="shared" si="0"/>
        <v>4899</v>
      </c>
      <c r="M7" s="26">
        <f>SUM(M5:M6)</f>
        <v>4851</v>
      </c>
      <c r="N7" s="26">
        <f>SUM(N5:N6)</f>
        <v>4796</v>
      </c>
      <c r="O7" s="26">
        <f>SUM(O5:O6)</f>
        <v>4713</v>
      </c>
      <c r="P7" s="26">
        <f>SUM(P5:P6)</f>
        <v>4639</v>
      </c>
      <c r="Q7" s="26">
        <f>SUM(Q5:Q6)</f>
        <v>4602</v>
      </c>
      <c r="R7" s="26">
        <v>43897</v>
      </c>
      <c r="S7" s="94">
        <v>4509</v>
      </c>
    </row>
    <row r="8" spans="1:21" s="13" customFormat="1" ht="33" customHeight="1" x14ac:dyDescent="0.25">
      <c r="A8" s="35"/>
    </row>
    <row r="9" spans="1:21" ht="15" x14ac:dyDescent="0.2">
      <c r="A9" s="35"/>
      <c r="B9" s="19"/>
      <c r="C9" s="19"/>
      <c r="D9" s="20"/>
      <c r="E9" s="20"/>
      <c r="U9" s="11"/>
    </row>
    <row r="10" spans="1:21" ht="15" x14ac:dyDescent="0.25">
      <c r="A10" s="35"/>
      <c r="B10" s="19"/>
      <c r="C10" s="19"/>
      <c r="D10" s="20"/>
      <c r="E10" s="20"/>
      <c r="H10" s="15"/>
      <c r="I10" s="16"/>
      <c r="J10" s="16"/>
    </row>
    <row r="11" spans="1:21" x14ac:dyDescent="0.25">
      <c r="C11" s="17"/>
    </row>
    <row r="12" spans="1:21" x14ac:dyDescent="0.25">
      <c r="C12" s="18"/>
    </row>
  </sheetData>
  <printOptions horizontalCentered="1"/>
  <pageMargins left="0.78740157480314965" right="0.78740157480314965" top="0.78740157480314965" bottom="0.78740157480314965" header="0.4921259845" footer="0.4921259845"/>
  <pageSetup paperSize="9" orientation="portrait" r:id="rId1"/>
  <headerFooter alignWithMargins="0">
    <oddFooter>&amp;L&amp;1#&amp;"Calibri"&amp;10&amp;KA80000Interne</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E65D07-A750-4561-98EF-8181655DB671}">
  <sheetPr>
    <tabColor rgb="FF92D050"/>
  </sheetPr>
  <dimension ref="A1:C18"/>
  <sheetViews>
    <sheetView workbookViewId="0">
      <selection activeCell="A21" sqref="A21"/>
    </sheetView>
  </sheetViews>
  <sheetFormatPr baseColWidth="10" defaultRowHeight="15" x14ac:dyDescent="0.25"/>
  <cols>
    <col min="1" max="1" width="26.140625" style="4" bestFit="1" customWidth="1"/>
    <col min="2" max="16384" width="11.42578125" style="4"/>
  </cols>
  <sheetData>
    <row r="1" spans="1:3" x14ac:dyDescent="0.25">
      <c r="A1" s="60" t="s">
        <v>60</v>
      </c>
      <c r="B1" s="61"/>
    </row>
    <row r="3" spans="1:3" x14ac:dyDescent="0.25">
      <c r="A3" s="80" t="s">
        <v>2</v>
      </c>
      <c r="B3" s="101" t="s">
        <v>27</v>
      </c>
      <c r="C3" s="102" t="s">
        <v>28</v>
      </c>
    </row>
    <row r="4" spans="1:3" x14ac:dyDescent="0.25">
      <c r="A4" s="38" t="s">
        <v>19</v>
      </c>
      <c r="B4" s="29">
        <v>0.14707217430776215</v>
      </c>
      <c r="C4" s="29">
        <v>0.14353859496964441</v>
      </c>
    </row>
    <row r="5" spans="1:3" x14ac:dyDescent="0.25">
      <c r="A5" s="38" t="s">
        <v>20</v>
      </c>
      <c r="B5" s="29">
        <v>6.6727190195188385E-2</v>
      </c>
      <c r="C5" s="29">
        <v>6.5481352992194278E-2</v>
      </c>
    </row>
    <row r="6" spans="1:3" x14ac:dyDescent="0.25">
      <c r="A6" s="38" t="s">
        <v>11</v>
      </c>
      <c r="B6" s="29">
        <v>4.8570131638674532E-2</v>
      </c>
      <c r="C6" s="29">
        <v>5.0303555941023419E-2</v>
      </c>
    </row>
    <row r="7" spans="1:3" x14ac:dyDescent="0.25">
      <c r="A7" s="38" t="s">
        <v>21</v>
      </c>
      <c r="B7" s="29">
        <v>6.0372219700408535E-2</v>
      </c>
      <c r="C7" s="29">
        <v>5.7675628794449263E-2</v>
      </c>
    </row>
    <row r="8" spans="1:3" x14ac:dyDescent="0.25">
      <c r="A8" s="42" t="s">
        <v>12</v>
      </c>
      <c r="B8" s="43">
        <v>3.631411711302769E-3</v>
      </c>
      <c r="C8" s="43">
        <v>3.469210754553339E-3</v>
      </c>
    </row>
    <row r="9" spans="1:3" x14ac:dyDescent="0.25">
      <c r="A9" s="38" t="s">
        <v>22</v>
      </c>
      <c r="B9" s="29">
        <v>9.2600998638220605E-2</v>
      </c>
      <c r="C9" s="29">
        <v>9.5836947094535996E-2</v>
      </c>
    </row>
    <row r="10" spans="1:3" x14ac:dyDescent="0.25">
      <c r="A10" s="38" t="s">
        <v>23</v>
      </c>
      <c r="B10" s="29">
        <v>8.7153881071266454E-2</v>
      </c>
      <c r="C10" s="29">
        <v>9.1934084995663481E-2</v>
      </c>
    </row>
    <row r="11" spans="1:3" x14ac:dyDescent="0.25">
      <c r="A11" s="38" t="s">
        <v>16</v>
      </c>
      <c r="B11" s="29">
        <v>7.7621425329096688E-2</v>
      </c>
      <c r="C11" s="29">
        <v>7.6756287944492629E-2</v>
      </c>
    </row>
    <row r="12" spans="1:3" x14ac:dyDescent="0.25">
      <c r="A12" s="38" t="s">
        <v>24</v>
      </c>
      <c r="B12" s="29">
        <v>6.3549704947798463E-2</v>
      </c>
      <c r="C12" s="29">
        <v>6.2879444926279268E-2</v>
      </c>
    </row>
    <row r="13" spans="1:3" x14ac:dyDescent="0.25">
      <c r="A13" s="38" t="s">
        <v>25</v>
      </c>
      <c r="B13" s="29">
        <v>0.11756695415342715</v>
      </c>
      <c r="C13" s="29">
        <v>0.11751951431049436</v>
      </c>
    </row>
    <row r="14" spans="1:3" x14ac:dyDescent="0.25">
      <c r="A14" s="38" t="s">
        <v>26</v>
      </c>
      <c r="B14" s="29">
        <v>8.8061733999092145E-2</v>
      </c>
      <c r="C14" s="29">
        <v>8.7597571552471817E-2</v>
      </c>
    </row>
    <row r="15" spans="1:3" x14ac:dyDescent="0.25">
      <c r="A15" s="38" t="s">
        <v>13</v>
      </c>
      <c r="B15" s="29">
        <v>6.7181116659101231E-2</v>
      </c>
      <c r="C15" s="29">
        <v>6.7215958369470946E-2</v>
      </c>
    </row>
    <row r="16" spans="1:3" x14ac:dyDescent="0.25">
      <c r="A16" s="38" t="s">
        <v>17</v>
      </c>
      <c r="B16" s="29">
        <v>6.4911484339537001E-2</v>
      </c>
      <c r="C16" s="29">
        <v>6.5047701647875114E-2</v>
      </c>
    </row>
    <row r="17" spans="1:3" x14ac:dyDescent="0.25">
      <c r="A17" s="28" t="s">
        <v>14</v>
      </c>
      <c r="B17" s="29">
        <v>1.4979573309123922E-2</v>
      </c>
      <c r="C17" s="29">
        <v>1.4617368873602751E-2</v>
      </c>
    </row>
    <row r="18" spans="1:3" x14ac:dyDescent="0.25">
      <c r="A18" s="69" t="s">
        <v>6</v>
      </c>
      <c r="B18" s="70">
        <v>1</v>
      </c>
      <c r="C18" s="70">
        <v>1</v>
      </c>
    </row>
  </sheetData>
  <pageMargins left="0.7" right="0.7" top="0.75" bottom="0.75" header="0.3" footer="0.3"/>
  <pageSetup paperSize="9" orientation="portrait" r:id="rId1"/>
  <headerFooter>
    <oddFooter>&amp;L&amp;1#&amp;"Calibri"&amp;10&amp;KA80000Interne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vt:i4>
      </vt:variant>
    </vt:vector>
  </HeadingPairs>
  <TitlesOfParts>
    <vt:vector size="11" baseType="lpstr">
      <vt:lpstr>Champs de l'étude</vt:lpstr>
      <vt:lpstr>Effectifs des personnels</vt:lpstr>
      <vt:lpstr>Pyramide des ages fonctionnaire</vt:lpstr>
      <vt:lpstr>Pyramide des ages contractuels</vt:lpstr>
      <vt:lpstr>Personnel par type d'employeurs</vt:lpstr>
      <vt:lpstr>Poids des actifs</vt:lpstr>
      <vt:lpstr>Types d'employeurs</vt:lpstr>
      <vt:lpstr>Evolution du nb d'employeurs</vt:lpstr>
      <vt:lpstr>Région des employeurs</vt:lpstr>
      <vt:lpstr>nb employeurs pour 100 000 hbts</vt:lpstr>
      <vt:lpstr>'Evolution du nb d''employeurs'!Zone_d_impression</vt:lpstr>
    </vt:vector>
  </TitlesOfParts>
  <Company>ICDC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Belliard, Karine</dc:creator>
  <cp:lastModifiedBy>Gautier, Loïc</cp:lastModifiedBy>
  <cp:lastPrinted>2018-05-18T06:42:12Z</cp:lastPrinted>
  <dcterms:created xsi:type="dcterms:W3CDTF">2014-03-24T08:50:15Z</dcterms:created>
  <dcterms:modified xsi:type="dcterms:W3CDTF">2021-05-25T13:15:42Z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26b0da4-3db3-477f-aae7-ffa237cfc891_Enabled">
    <vt:lpwstr>True</vt:lpwstr>
  </property>
  <property fmtid="{D5CDD505-2E9C-101B-9397-08002B2CF9AE}" pid="3" name="MSIP_Label_526b0da4-3db3-477f-aae7-ffa237cfc891_SiteId">
    <vt:lpwstr>6eab6365-8194-49c6-a4d0-e2d1a0fbeb74</vt:lpwstr>
  </property>
  <property fmtid="{D5CDD505-2E9C-101B-9397-08002B2CF9AE}" pid="4" name="MSIP_Label_526b0da4-3db3-477f-aae7-ffa237cfc891_Owner">
    <vt:lpwstr>Clemence.Darrigade@caissedesdepots.fr</vt:lpwstr>
  </property>
  <property fmtid="{D5CDD505-2E9C-101B-9397-08002B2CF9AE}" pid="5" name="MSIP_Label_526b0da4-3db3-477f-aae7-ffa237cfc891_SetDate">
    <vt:lpwstr>2019-07-09T13:44:58.8028887Z</vt:lpwstr>
  </property>
  <property fmtid="{D5CDD505-2E9C-101B-9397-08002B2CF9AE}" pid="6" name="MSIP_Label_526b0da4-3db3-477f-aae7-ffa237cfc891_Name">
    <vt:lpwstr>CDC-Interne</vt:lpwstr>
  </property>
  <property fmtid="{D5CDD505-2E9C-101B-9397-08002B2CF9AE}" pid="7" name="MSIP_Label_526b0da4-3db3-477f-aae7-ffa237cfc891_Application">
    <vt:lpwstr>Microsoft Azure Information Protection</vt:lpwstr>
  </property>
  <property fmtid="{D5CDD505-2E9C-101B-9397-08002B2CF9AE}" pid="8" name="MSIP_Label_526b0da4-3db3-477f-aae7-ffa237cfc891_Extended_MSFT_Method">
    <vt:lpwstr>Automatic</vt:lpwstr>
  </property>
  <property fmtid="{D5CDD505-2E9C-101B-9397-08002B2CF9AE}" pid="9" name="MSIP_Label_1387ec98-8aff-418c-9455-dc857e1ea7dc_Enabled">
    <vt:lpwstr>true</vt:lpwstr>
  </property>
  <property fmtid="{D5CDD505-2E9C-101B-9397-08002B2CF9AE}" pid="10" name="MSIP_Label_1387ec98-8aff-418c-9455-dc857e1ea7dc_SetDate">
    <vt:lpwstr>2021-05-25T13:15:41Z</vt:lpwstr>
  </property>
  <property fmtid="{D5CDD505-2E9C-101B-9397-08002B2CF9AE}" pid="11" name="MSIP_Label_1387ec98-8aff-418c-9455-dc857e1ea7dc_Method">
    <vt:lpwstr>Standard</vt:lpwstr>
  </property>
  <property fmtid="{D5CDD505-2E9C-101B-9397-08002B2CF9AE}" pid="12" name="MSIP_Label_1387ec98-8aff-418c-9455-dc857e1ea7dc_Name">
    <vt:lpwstr>1387ec98-8aff-418c-9455-dc857e1ea7dc</vt:lpwstr>
  </property>
  <property fmtid="{D5CDD505-2E9C-101B-9397-08002B2CF9AE}" pid="13" name="MSIP_Label_1387ec98-8aff-418c-9455-dc857e1ea7dc_SiteId">
    <vt:lpwstr>6eab6365-8194-49c6-a4d0-e2d1a0fbeb74</vt:lpwstr>
  </property>
  <property fmtid="{D5CDD505-2E9C-101B-9397-08002B2CF9AE}" pid="14" name="MSIP_Label_1387ec98-8aff-418c-9455-dc857e1ea7dc_ActionId">
    <vt:lpwstr/>
  </property>
  <property fmtid="{D5CDD505-2E9C-101B-9397-08002B2CF9AE}" pid="15" name="MSIP_Label_1387ec98-8aff-418c-9455-dc857e1ea7dc_ContentBits">
    <vt:lpwstr>2</vt:lpwstr>
  </property>
</Properties>
</file>