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S\PG\PGE\ETUDES-STATS\06_Publications_événements\QRS_les brèves\n°40 Liquidants CNRACL 2025\Documents pour la Com\"/>
    </mc:Choice>
  </mc:AlternateContent>
  <xr:revisionPtr revIDLastSave="0" documentId="8_{8EF6406E-4C6D-4139-BE82-0448D75C31DD}" xr6:coauthVersionLast="47" xr6:coauthVersionMax="47" xr10:uidLastSave="{00000000-0000-0000-0000-000000000000}"/>
  <bookViews>
    <workbookView xWindow="-120" yWindow="-120" windowWidth="29040" windowHeight="15720" tabRatio="805" xr2:uid="{FB3F8A29-3D96-4B68-8F7B-DFF75BCB28C0}"/>
  </bookViews>
  <sheets>
    <sheet name="Nouvelles attributions" sheetId="1" r:id="rId1"/>
    <sheet name="Evolution nvelle attrib" sheetId="28" r:id="rId2"/>
    <sheet name="Répartition par motif de départ" sheetId="15" r:id="rId3"/>
    <sheet name="Evol type départ" sheetId="16" r:id="rId4"/>
    <sheet name="âge moyen" sheetId="5" r:id="rId5"/>
    <sheet name="Evol âge" sheetId="17" r:id="rId6"/>
    <sheet name="Durée validée" sheetId="18" r:id="rId7"/>
    <sheet name="Evol majo enfants" sheetId="19" r:id="rId8"/>
    <sheet name="Cat. hiérarchique" sheetId="20" r:id="rId9"/>
    <sheet name="montant moyen " sheetId="21" r:id="rId10"/>
    <sheet name="Evol montant" sheetId="23" r:id="rId11"/>
    <sheet name="Répartition régionale 2025" sheetId="31" r:id="rId12"/>
    <sheet name="Solde migratoire 2025" sheetId="30" r:id="rId13"/>
  </sheets>
  <externalReferences>
    <externalReference r:id="rId14"/>
    <externalReference r:id="rId15"/>
    <externalReference r:id="rId16"/>
  </externalReferences>
  <definedNames>
    <definedName name="_AMO_UniqueIdentifier" hidden="1">"'e836d3b7-b704-4fd4-a190-c8d371882f66'"</definedName>
    <definedName name="a" localSheetId="8">#REF!</definedName>
    <definedName name="a" localSheetId="7">#REF!</definedName>
    <definedName name="a" localSheetId="9">#REF!</definedName>
    <definedName name="a">#REF!</definedName>
    <definedName name="annee2">OFFSET('[1]diapo 3'!$H$4,0,0,COUNTA('[1]diapo 3'!GU$1:$H$1048535)-43)</definedName>
    <definedName name="annee6">OFFSET('[2]1.6 presta moy an'!$M$4,0,0,COUNTA('[2]1.6 presta moy an'!$M:$M)-1)</definedName>
    <definedName name="Annees">OFFSET('[2]1.10 age moy pens liq,dcd,stock'!$L$5,0,0,COUNTA('[2]1.10 age moy pens liq,dcd,stock'!$L:$L)-1)</definedName>
    <definedName name="annees1" localSheetId="7">OFFSET('[1]diapo 3'!#REF!,0,0,COUNTA('[1]diapo 3'!$H:$H)-1)</definedName>
    <definedName name="annees1">OFFSET('[1]diapo 3'!#REF!,0,0,COUNTA('[1]diapo 3'!$H:$H)-1)</definedName>
    <definedName name="annees12">OFFSET('[2]1.12 type depart pens DDI'!$AB$4,0,0,COUNTA('[2]1.12 type depart pens DDI'!$AB:$AB)-1)</definedName>
    <definedName name="annees2">OFFSET('[2]1.3 pop cotis et pens'!$H$3,0,0,COUNTA('[2]1.3 pop cotis et pens'!$H:$H)-1)</definedName>
    <definedName name="annees4">OFFSET('[2]1.4 pop pens'!$M$4,0,0,COUNTA('[2]1.4 pop pens'!$M:$M)-1)</definedName>
    <definedName name="annees9">OFFSET('[2]1.9 stocks et flux des pens'!$M$4,0,0,COUNTA('[2]1.9 stocks et flux des pens'!$M:$M)-30)</definedName>
    <definedName name="b" localSheetId="8">[3]tranches!#REF!</definedName>
    <definedName name="b" localSheetId="9">[3]tranches!#REF!</definedName>
    <definedName name="b">[3]tranches!#REF!</definedName>
    <definedName name="_xlnm.Database" localSheetId="7">#REF!</definedName>
    <definedName name="_xlnm.Database" localSheetId="9">#REF!</definedName>
    <definedName name="_xlnm.Database">#REF!</definedName>
    <definedName name="brut" localSheetId="7">OFFSET('[1]diapo 3'!#REF!,0,0,COUNTA('[1]diapo 3'!$K:$K)-1)</definedName>
    <definedName name="brut">OFFSET('[1]diapo 3'!#REF!,0,0,COUNTA('[1]diapo 3'!$K:$K)-1)</definedName>
    <definedName name="brut2">OFFSET('[1]diapo 3'!$K$4,0,0,COUNTA('[1]diapo 3'!$K:$K)-42)</definedName>
    <definedName name="ca">OFFSET('[2]1.12 type depart pens DDI'!$AD$4,0,0,COUNTA('[2]1.12 type depart pens DDI'!$AD:$AD)-1)</definedName>
    <definedName name="ci">OFFSET('[2]1.12 type depart pens DDI'!$AE$4,0,0,COUNTA('[2]1.12 type depart pens DDI'!$AE:$AE)-1)</definedName>
    <definedName name="cl">OFFSET('[2]1.12 type depart pens DDI'!$AG$4,0,0,COUNTA('[2]1.12 type depart pens DDI'!$AG:$AG)+13-1)</definedName>
    <definedName name="cotis">OFFSET('[2]1.3 pop cotis et pens'!$I$3,0,0,COUNTA('[2]1.3 pop cotis et pens'!$I:$I)-1)</definedName>
    <definedName name="d" localSheetId="8">[3]tranches!#REF!</definedName>
    <definedName name="d" localSheetId="9">[3]tranches!#REF!</definedName>
    <definedName name="d">[3]tranches!#REF!</definedName>
    <definedName name="dcd">OFFSET('[2]1.10 age moy pens liq,dcd,stock'!$AK$5,0,0,COUNTA('[2]1.10 age moy pens liq,dcd,stock'!$AK:$AK)-1)</definedName>
    <definedName name="dde">OFFSET('[2]1.4 pop pens'!$U$4,0,0,COUNTA('[2]1.4 pop pens'!$U:$U)-1)</definedName>
    <definedName name="dde_6">OFFSET('[2]1.6 presta moy an'!$U$4,0,0,COUNTA('[2]1.6 presta moy an'!$U:$U)-1)</definedName>
    <definedName name="DDEF" localSheetId="7">#REF!</definedName>
    <definedName name="DDEF" localSheetId="9">#REF!</definedName>
    <definedName name="DDEF">#REF!</definedName>
    <definedName name="DDEF_P" localSheetId="7">#REF!</definedName>
    <definedName name="DDEF_P" localSheetId="9">#REF!</definedName>
    <definedName name="DDEF_P">#REF!</definedName>
    <definedName name="DDEH" localSheetId="7">#REF!</definedName>
    <definedName name="DDEH" localSheetId="9">#REF!</definedName>
    <definedName name="DDEH">#REF!</definedName>
    <definedName name="DDEH_P" localSheetId="7">#REF!</definedName>
    <definedName name="DDEH_P" localSheetId="9">#REF!</definedName>
    <definedName name="DDEH_P">#REF!</definedName>
    <definedName name="DDET" localSheetId="7">#REF!</definedName>
    <definedName name="DDET" localSheetId="9">#REF!</definedName>
    <definedName name="DDET">#REF!</definedName>
    <definedName name="DDET_P" localSheetId="7">#REF!</definedName>
    <definedName name="DDET_P" localSheetId="9">#REF!</definedName>
    <definedName name="DDET_P">#REF!</definedName>
    <definedName name="ddi">OFFSET('[2]1.4 pop pens'!$T$4,0,0,COUNTA('[2]1.4 pop pens'!$T:$T)-1)</definedName>
    <definedName name="ddi_6">OFFSET('[2]1.6 presta moy an'!$T$4,0,0,COUNTA('[2]1.6 presta moy an'!$T:$T)-2)</definedName>
    <definedName name="DDIF" localSheetId="7">#REF!</definedName>
    <definedName name="DDIF" localSheetId="9">#REF!</definedName>
    <definedName name="DDIF">#REF!</definedName>
    <definedName name="DDIF_P" localSheetId="7">#REF!</definedName>
    <definedName name="DDIF_P" localSheetId="9">#REF!</definedName>
    <definedName name="DDIF_P">#REF!</definedName>
    <definedName name="DDIH" localSheetId="7">#REF!</definedName>
    <definedName name="DDIH" localSheetId="9">#REF!</definedName>
    <definedName name="DDIH">#REF!</definedName>
    <definedName name="DDIH_P" localSheetId="7">#REF!</definedName>
    <definedName name="DDIH_P" localSheetId="9">#REF!</definedName>
    <definedName name="DDIH_P">#REF!</definedName>
    <definedName name="DDIT" localSheetId="7">#REF!</definedName>
    <definedName name="DDIT" localSheetId="9">#REF!</definedName>
    <definedName name="DDIT">#REF!</definedName>
    <definedName name="DDIT_P" localSheetId="7">#REF!</definedName>
    <definedName name="DDIT_P" localSheetId="9">#REF!</definedName>
    <definedName name="DDIT_P">#REF!</definedName>
    <definedName name="ddqsD" localSheetId="7">#REF!</definedName>
    <definedName name="ddqsD" localSheetId="9">#REF!</definedName>
    <definedName name="ddqsD">#REF!</definedName>
    <definedName name="decedes9">OFFSET('[2]1.9 stocks et flux des pens'!$V$4,0,0,COUNTA('[2]1.9 stocks et flux des pens'!$V:$V)-30)</definedName>
    <definedName name="Données_SRE" localSheetId="7">#REF!</definedName>
    <definedName name="Données_SRE">#REF!</definedName>
    <definedName name="e">[3]tranches!$AU$19</definedName>
    <definedName name="f">[3]tranches!$AV$19</definedName>
    <definedName name="femmes">OFFSET('[2]1.5 age moy actif'!$I$4,0,0,COUNTA('[2]1.5 age moy actif'!$I:$I)-1)</definedName>
    <definedName name="fh">OFFSET('[2]1.12 type depart pens DDI'!$AH$4,0,0,COUNTA('[2]1.12 type depart pens DDI'!$AH:$AH)+15-1)</definedName>
    <definedName name="FTOT" localSheetId="7">#REF!</definedName>
    <definedName name="FTOT" localSheetId="9">#REF!</definedName>
    <definedName name="FTOT">#REF!</definedName>
    <definedName name="FTOT_P" localSheetId="7">#REF!</definedName>
    <definedName name="FTOT_P" localSheetId="9">#REF!</definedName>
    <definedName name="FTOT_P">#REF!</definedName>
    <definedName name="g" localSheetId="7">[3]tranches!#REF!</definedName>
    <definedName name="g" localSheetId="9">[3]tranches!#REF!</definedName>
    <definedName name="g">[3]tranches!#REF!</definedName>
    <definedName name="h">[3]tranches!$Z$19</definedName>
    <definedName name="hommes">OFFSET('[2]1.5 age moy actif'!$H$4,0,0,COUNTA('[2]1.5 age moy actif'!$H:$H)-2)</definedName>
    <definedName name="hosp" localSheetId="7">OFFSET('[1]diapo 3'!#REF!,0,0,COUNTA('[1]diapo 3'!$I:$I)-1)</definedName>
    <definedName name="hosp">OFFSET('[1]diapo 3'!#REF!,0,0,COUNTA('[1]diapo 3'!$I:$I)-1)</definedName>
    <definedName name="hosp2">OFFSET('[1]diapo 3'!$I$4,0,0,COUNTA('[1]diapo 3'!$I:$I)-44)</definedName>
    <definedName name="HTOT" localSheetId="7">#REF!</definedName>
    <definedName name="HTOT" localSheetId="9">#REF!</definedName>
    <definedName name="HTOT">#REF!</definedName>
    <definedName name="HTOT_P" localSheetId="7">#REF!</definedName>
    <definedName name="HTOT_P" localSheetId="9">#REF!</definedName>
    <definedName name="HTOT_P">#REF!</definedName>
    <definedName name="IDEF" localSheetId="7">#REF!</definedName>
    <definedName name="IDEF" localSheetId="9">#REF!</definedName>
    <definedName name="IDEF">#REF!</definedName>
    <definedName name="idef_p" localSheetId="7">#REF!</definedName>
    <definedName name="idef_p" localSheetId="9">#REF!</definedName>
    <definedName name="idef_p">#REF!</definedName>
    <definedName name="IDEH" localSheetId="7">#REF!</definedName>
    <definedName name="IDEH" localSheetId="9">#REF!</definedName>
    <definedName name="IDEH">#REF!</definedName>
    <definedName name="ideh_p" localSheetId="7">#REF!</definedName>
    <definedName name="ideh_p" localSheetId="9">#REF!</definedName>
    <definedName name="ideh_p">#REF!</definedName>
    <definedName name="IDIF" localSheetId="7">#REF!</definedName>
    <definedName name="IDIF" localSheetId="9">#REF!</definedName>
    <definedName name="IDIF">#REF!</definedName>
    <definedName name="idif_p" localSheetId="7">#REF!</definedName>
    <definedName name="idif_p" localSheetId="9">#REF!</definedName>
    <definedName name="idif_p">#REF!</definedName>
    <definedName name="IDIH" localSheetId="7">#REF!</definedName>
    <definedName name="IDIH" localSheetId="9">#REF!</definedName>
    <definedName name="IDIH">#REF!</definedName>
    <definedName name="idih_p" localSheetId="7">#REF!</definedName>
    <definedName name="idih_p" localSheetId="9">#REF!</definedName>
    <definedName name="idih_p">#REF!</definedName>
    <definedName name="INVF" localSheetId="8">#REF!</definedName>
    <definedName name="INVF" localSheetId="7">#REF!</definedName>
    <definedName name="INVF" localSheetId="9">#REF!</definedName>
    <definedName name="INVF">#REF!</definedName>
    <definedName name="INVF_P" localSheetId="7">#REF!</definedName>
    <definedName name="INVF_P" localSheetId="9">#REF!</definedName>
    <definedName name="INVF_P">#REF!</definedName>
    <definedName name="INVH" localSheetId="7">#REF!</definedName>
    <definedName name="INVH" localSheetId="9">#REF!</definedName>
    <definedName name="INVH">#REF!</definedName>
    <definedName name="INVH_P" localSheetId="7">#REF!</definedName>
    <definedName name="INVH_P" localSheetId="9">#REF!</definedName>
    <definedName name="INVH_P">#REF!</definedName>
    <definedName name="INVT" localSheetId="7">#REF!</definedName>
    <definedName name="INVT" localSheetId="9">#REF!</definedName>
    <definedName name="INVT">#REF!</definedName>
    <definedName name="INVT_P" localSheetId="7">#REF!</definedName>
    <definedName name="INVT_P" localSheetId="9">#REF!</definedName>
    <definedName name="INVT_P">#REF!</definedName>
    <definedName name="Liq">OFFSET('[2]1.10 age moy pens liq,dcd,stock'!$AB$5,0,0,COUNTA('[2]1.10 age moy pens liq,dcd,stock'!$AB:$AB)-1)</definedName>
    <definedName name="liquid9">OFFSET('[2]1.9 stocks et flux des pens'!$S$4,0,0,COUNTA('[2]1.9 stocks et flux des pens'!$S:$S)-30)</definedName>
    <definedName name="pens">OFFSET('[2]1.3 pop cotis et pens'!$J$3,0,0,COUNTA('[2]1.3 pop cotis et pens'!$J:$J)-1)</definedName>
    <definedName name="PENSTOT" localSheetId="7">#REF!</definedName>
    <definedName name="PENSTOT" localSheetId="9">#REF!</definedName>
    <definedName name="PENSTOT">#REF!</definedName>
    <definedName name="PENSTOT_P" localSheetId="7">#REF!</definedName>
    <definedName name="PENSTOT_P" localSheetId="9">#REF!</definedName>
    <definedName name="PENSTOT_P">#REF!</definedName>
    <definedName name="pn">OFFSET('[2]1.12 type depart pens DDI'!$AC$4,0,0,COUNTA('[2]1.12 type depart pens DDI'!$AC:$AC)-1)</definedName>
    <definedName name="ponderee" localSheetId="7">OFFSET('[1]diapo 3'!#REF!,0,0,COUNTA('[1]diapo 3'!$L:$L)-1)</definedName>
    <definedName name="ponderee">OFFSET('[1]diapo 3'!#REF!,0,0,COUNTA('[1]diapo 3'!$L:$L)-1)</definedName>
    <definedName name="ponderee2">OFFSET('[1]diapo 3'!$L$4,0,0,COUNTA('[1]diapo 3'!$L:$L)-43)</definedName>
    <definedName name="rapdem">OFFSET('[2]1.3 pop cotis et pens'!$K$3,0,0,COUNTA('[2]1.3 pop cotis et pens'!$K:$K)-1)</definedName>
    <definedName name="rf">OFFSET('[2]1.12 type depart pens DDI'!$AF$4,0,0,COUNTA('[2]1.12 type depart pens DDI'!$AF:$AF)-1)</definedName>
    <definedName name="Stock">OFFSET('[2]1.10 age moy pens liq,dcd,stock'!$S$5,0,0,COUNTA('[2]1.10 age moy pens liq,dcd,stock'!$S:$S)-1)</definedName>
    <definedName name="stock9">OFFSET('[2]1.9 stocks et flux des pens'!$P$4,0,0,COUNTA('[2]1.9 stocks et flux des pens'!$P:$P)-30)</definedName>
    <definedName name="Table" localSheetId="8">#REF!</definedName>
    <definedName name="Table" localSheetId="7">#REF!</definedName>
    <definedName name="Table" localSheetId="9">#REF!</definedName>
    <definedName name="Table">#REF!</definedName>
    <definedName name="terr" localSheetId="7">OFFSET('[1]diapo 3'!#REF!,,,COUNTA('[1]diapo 3'!$J:$J)-1)</definedName>
    <definedName name="terr">OFFSET('[1]diapo 3'!#REF!,,,COUNTA('[1]diapo 3'!$J:$J)-1)</definedName>
    <definedName name="terr2">OFFSET('[1]diapo 3'!$J$4,0,0,COUNTA('[1]diapo 3'!$J:$J)-42)</definedName>
    <definedName name="tot_6">OFFSET('[2]1.6 presta moy an'!$V$4,0,0,COUNTA('[2]1.6 presta moy an'!$V:$V)-1)</definedName>
    <definedName name="VDEF" localSheetId="8">#REF!</definedName>
    <definedName name="VDEF" localSheetId="7">#REF!</definedName>
    <definedName name="VDEF" localSheetId="9">#REF!</definedName>
    <definedName name="VDEF">#REF!</definedName>
    <definedName name="vdef_p" localSheetId="7">#REF!</definedName>
    <definedName name="vdef_p" localSheetId="9">#REF!</definedName>
    <definedName name="vdef_p">#REF!</definedName>
    <definedName name="VDEH" localSheetId="7">#REF!</definedName>
    <definedName name="VDEH" localSheetId="9">#REF!</definedName>
    <definedName name="VDEH">#REF!</definedName>
    <definedName name="vdeh_p" localSheetId="7">#REF!</definedName>
    <definedName name="vdeh_p" localSheetId="9">#REF!</definedName>
    <definedName name="vdeh_p">#REF!</definedName>
    <definedName name="VDIF" localSheetId="7">#REF!</definedName>
    <definedName name="VDIF" localSheetId="9">#REF!</definedName>
    <definedName name="VDIF">#REF!</definedName>
    <definedName name="vdif_p" localSheetId="7">#REF!</definedName>
    <definedName name="vdif_p" localSheetId="9">#REF!</definedName>
    <definedName name="vdif_p">#REF!</definedName>
    <definedName name="VDIH" localSheetId="7">#REF!</definedName>
    <definedName name="VDIH" localSheetId="9">#REF!</definedName>
    <definedName name="VDIH">#REF!</definedName>
    <definedName name="vdih_p" localSheetId="7">#REF!</definedName>
    <definedName name="vdih_p" localSheetId="9">#REF!</definedName>
    <definedName name="vdih_p">#REF!</definedName>
    <definedName name="VIEF" localSheetId="7">#REF!</definedName>
    <definedName name="VIEF" localSheetId="9">#REF!</definedName>
    <definedName name="VIEF">#REF!</definedName>
    <definedName name="VIEF_P" localSheetId="7">#REF!</definedName>
    <definedName name="VIEF_P" localSheetId="9">#REF!</definedName>
    <definedName name="VIEF_P">#REF!</definedName>
    <definedName name="VIEH" localSheetId="7">#REF!</definedName>
    <definedName name="VIEH" localSheetId="9">#REF!</definedName>
    <definedName name="VIEH">#REF!</definedName>
    <definedName name="VIEH_P" localSheetId="7">#REF!</definedName>
    <definedName name="VIEH_P" localSheetId="9">#REF!</definedName>
    <definedName name="VIEH_P">#REF!</definedName>
    <definedName name="VIET" localSheetId="7">#REF!</definedName>
    <definedName name="VIET" localSheetId="9">#REF!</definedName>
    <definedName name="VIET">#REF!</definedName>
    <definedName name="VIET_P" localSheetId="7">#REF!</definedName>
    <definedName name="VIET_P" localSheetId="9">#REF!</definedName>
    <definedName name="VIET_P">#REF!</definedName>
    <definedName name="_xlnm.Print_Area" localSheetId="8">'Cat. hiérarchique'!$A$1:$T$10</definedName>
    <definedName name="_xlnm.Print_Area" localSheetId="9">'montant moyen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8" l="1"/>
  <c r="E29" i="28"/>
  <c r="E28" i="28"/>
  <c r="E27" i="28"/>
  <c r="E26" i="28"/>
  <c r="E24" i="28"/>
  <c r="E23" i="28"/>
  <c r="E22" i="28"/>
</calcChain>
</file>

<file path=xl/sharedStrings.xml><?xml version="1.0" encoding="utf-8"?>
<sst xmlns="http://schemas.openxmlformats.org/spreadsheetml/2006/main" count="143" uniqueCount="95">
  <si>
    <t>FPH</t>
  </si>
  <si>
    <t>FPT</t>
  </si>
  <si>
    <t>Ensemble</t>
  </si>
  <si>
    <t>Homme</t>
  </si>
  <si>
    <t>Femme</t>
  </si>
  <si>
    <t>Pensions vieillesse</t>
  </si>
  <si>
    <t>Années</t>
  </si>
  <si>
    <t>Vieillesse</t>
  </si>
  <si>
    <t>Invalidité</t>
  </si>
  <si>
    <t>Total</t>
  </si>
  <si>
    <t>Fonctionnaire handicapé</t>
  </si>
  <si>
    <t>Raisons familiales</t>
  </si>
  <si>
    <t>Carrière longue</t>
  </si>
  <si>
    <t>Catégorie sédentaire</t>
  </si>
  <si>
    <t>TOTAL</t>
  </si>
  <si>
    <t>Hospitalier</t>
  </si>
  <si>
    <t>Territorial</t>
  </si>
  <si>
    <t>Droit direct</t>
  </si>
  <si>
    <t>Droit dérivé</t>
  </si>
  <si>
    <t>Ensemble des droits directs vieillesse</t>
  </si>
  <si>
    <t>Catégorie active</t>
  </si>
  <si>
    <t>Total vieillesse</t>
  </si>
  <si>
    <t>Total invalidité</t>
  </si>
  <si>
    <t>LIQUIDES</t>
  </si>
  <si>
    <t>Vieillesse 2-15 ans</t>
  </si>
  <si>
    <t>Vieillesse 15 ans et plus</t>
  </si>
  <si>
    <t>Total droit dérivé</t>
  </si>
  <si>
    <t>FPH droit direct</t>
  </si>
  <si>
    <t>FPT droit direct</t>
  </si>
  <si>
    <t>Total droit direct</t>
  </si>
  <si>
    <t>FPH Homme</t>
  </si>
  <si>
    <t>FPH Femme</t>
  </si>
  <si>
    <t>FPT Homme</t>
  </si>
  <si>
    <t>FPT Femme</t>
  </si>
  <si>
    <t>Total FPH</t>
  </si>
  <si>
    <t>Total FPT</t>
  </si>
  <si>
    <t>Total Homme</t>
  </si>
  <si>
    <t>Total Femme</t>
  </si>
  <si>
    <t xml:space="preserve"> Droit direct - Vieillesse </t>
  </si>
  <si>
    <t xml:space="preserve">Droit direct - Invalidité  </t>
  </si>
  <si>
    <r>
      <t>Droit dérivé</t>
    </r>
    <r>
      <rPr>
        <b/>
        <i/>
        <sz val="9"/>
        <rFont val="Arial"/>
        <family val="2"/>
      </rPr>
      <t xml:space="preserve"> (Vieillesse et Invalidité)</t>
    </r>
  </si>
  <si>
    <t>FPH - droits directs</t>
  </si>
  <si>
    <t>FPT - droits directs</t>
  </si>
  <si>
    <t>Total droits directs</t>
  </si>
  <si>
    <t>Total droits dérivés</t>
  </si>
  <si>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</si>
  <si>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r>
      <t>2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Montant brut de la pension y compris les avantages non contributifs et hors pensions orphelins.</t>
    </r>
  </si>
  <si>
    <t>Résidence à la retraite</t>
  </si>
  <si>
    <t>Catégorie A</t>
  </si>
  <si>
    <t>Catégorie B</t>
  </si>
  <si>
    <t>Catégorie C</t>
  </si>
  <si>
    <t>Evolution de l’âge moyen au départ à la retraite des droits directs vieillesse (âge à la liquidation)</t>
  </si>
  <si>
    <r>
      <rPr>
        <sz val="11"/>
        <color theme="1"/>
        <rFont val="Arial"/>
        <family val="2"/>
      </rPr>
      <t xml:space="preserve">¹ </t>
    </r>
    <r>
      <rPr>
        <sz val="8.8000000000000007"/>
        <color theme="1"/>
        <rFont val="Calibri"/>
        <family val="2"/>
      </rPr>
      <t>Données provisoires</t>
    </r>
  </si>
  <si>
    <t>DROM-COM</t>
  </si>
  <si>
    <t>Evolution du nombre d’attributions de pensions de droit direct</t>
  </si>
  <si>
    <t>Versant 
Fonction publique</t>
  </si>
  <si>
    <t>Durée validée des nouveaux pensionnés de droit direct vieillesse¹ (en nombre de trimestres)</t>
  </si>
  <si>
    <t>Grand Est</t>
  </si>
  <si>
    <t>Bourgogne-Franche-Comté</t>
  </si>
  <si>
    <t>Occitanie</t>
  </si>
  <si>
    <t>Nouvelle-Aquitaine</t>
  </si>
  <si>
    <t>Auvergne-Rhône-Alpes</t>
  </si>
  <si>
    <t>Hauts-de-France</t>
  </si>
  <si>
    <t>Normandie</t>
  </si>
  <si>
    <t>Bretagne</t>
  </si>
  <si>
    <t>Corse</t>
  </si>
  <si>
    <t>Pays de la Loire</t>
  </si>
  <si>
    <t>Centre-Val de Loire</t>
  </si>
  <si>
    <t>Provence-Alpes-Côte d'Azur</t>
  </si>
  <si>
    <t>Île-de-France</t>
  </si>
  <si>
    <t>Total des attributions</t>
  </si>
  <si>
    <t>Retraite progressive</t>
  </si>
  <si>
    <t>Solde migratoire</t>
  </si>
  <si>
    <t>Evolution de la répartition des nouveaux pensionnés de droit direct par motif de départ (hors retraites progressives)</t>
  </si>
  <si>
    <t>(hors retraites progressives)</t>
  </si>
  <si>
    <t>Proportion des nouveaux pensionnés bénéficiaires de la majoration pour enfants (hors retraites progressives)</t>
  </si>
  <si>
    <r>
      <t>Evolution du montant de la pension mensuelle moyenne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(hors retraites progressives)</t>
    </r>
  </si>
  <si>
    <t>Région</t>
  </si>
  <si>
    <t>Résidence en activité</t>
  </si>
  <si>
    <t>¹ La durée validée prend en compte la durée cotisée proratisée du temps partiel et la durée des différentes bonifications, le tout éventuellement plafonné.</t>
  </si>
  <si>
    <t>dont entrées en retraite progressive</t>
  </si>
  <si>
    <t>dont attributions définitives
de droit direct</t>
  </si>
  <si>
    <t>dont attributions définitives
 de droit dérivé</t>
  </si>
  <si>
    <t>Pensions invalidité</t>
  </si>
  <si>
    <t>Catégorie active ¹</t>
  </si>
  <si>
    <r>
      <t>1</t>
    </r>
    <r>
      <rPr>
        <sz val="11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</si>
  <si>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r>
      <t>1</t>
    </r>
    <r>
      <rPr>
        <sz val="10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</si>
  <si>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t>87751* nouvelles attributions de pensions à la CNRACL en 2025 (y compris retraites progressives)</t>
  </si>
  <si>
    <t>Âge moyen au départ à la retraite des nouveaux pensionnés 2025 (hors retraites progressives)</t>
  </si>
  <si>
    <t>Répartition régionale du lieu de résidence des nouveaux pensionnés de droit direct de 2025 avant et après leur départ en retraite (hors retraites progressives)</t>
  </si>
  <si>
    <t>Solde migratoire des nouveaux pensionnés
de droit direct de 2025 (hors retraites progressives)</t>
  </si>
  <si>
    <t>* Si un fonctionnaire est entré en retraite progressive en 2025 et est parti à la retraite de façon définitive au cours de cette même année, il est alors comptabilisé deux fois."</t>
  </si>
  <si>
    <t>Répartition des nouveaux pensionnés de droit direct 2025 par motif de départ (hors retraites progressives)</t>
  </si>
  <si>
    <t>Répartition des nouveaux pensionnés de droit direct 2025 en fonction du versant de la fonction publique et de la catégorie hiérarchique (hors retraites progressives)</t>
  </si>
  <si>
    <t>Montant de la pension mensuelle moyenne du flux 2025² (hors retraites progressives)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</si>
</sst>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yyyy"/>
    <numFmt numFmtId="167" formatCode="0.0"/>
    <numFmt numFmtId="168" formatCode="#,##0\ &quot;€&quot;"/>
    <numFmt numFmtId="169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odern"/>
      <family val="3"/>
      <charset val="255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9"/>
      <color theme="1" tint="0.499984740745262"/>
      <name val="Arial"/>
      <family val="2"/>
    </font>
    <font>
      <b/>
      <i/>
      <sz val="8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8000000000000007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Arial"/>
      <family val="2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9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8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</cellStyleXfs>
  <cellXfs count="290">
    <xf numFmtId="0" fontId="0" fillId="0" borderId="0" xfId="0"/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0" fontId="6" fillId="0" borderId="7" xfId="2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11" fillId="2" borderId="0" xfId="4" applyFill="1" applyAlignment="1">
      <alignment vertical="center"/>
    </xf>
    <xf numFmtId="0" fontId="6" fillId="0" borderId="10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164" fontId="7" fillId="0" borderId="0" xfId="5" applyNumberFormat="1" applyFont="1" applyAlignment="1">
      <alignment vertical="center"/>
    </xf>
    <xf numFmtId="0" fontId="6" fillId="0" borderId="13" xfId="2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164" fontId="12" fillId="0" borderId="0" xfId="5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2" applyFont="1" applyAlignment="1">
      <alignment horizontal="centerContinuous" vertical="center"/>
    </xf>
    <xf numFmtId="1" fontId="9" fillId="0" borderId="0" xfId="2" applyNumberFormat="1" applyFont="1" applyAlignment="1">
      <alignment vertical="center"/>
    </xf>
    <xf numFmtId="165" fontId="9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2" fontId="14" fillId="2" borderId="16" xfId="3" applyNumberFormat="1" applyFont="1" applyFill="1" applyBorder="1" applyAlignment="1">
      <alignment horizontal="center" vertical="center" wrapText="1"/>
    </xf>
    <xf numFmtId="2" fontId="14" fillId="0" borderId="16" xfId="3" applyNumberFormat="1" applyFont="1" applyBorder="1" applyAlignment="1">
      <alignment horizontal="center" vertical="center" wrapText="1"/>
    </xf>
    <xf numFmtId="2" fontId="14" fillId="0" borderId="18" xfId="3" applyNumberFormat="1" applyFont="1" applyBorder="1" applyAlignment="1">
      <alignment horizontal="center" vertical="center" wrapText="1"/>
    </xf>
    <xf numFmtId="2" fontId="14" fillId="2" borderId="19" xfId="3" applyNumberFormat="1" applyFont="1" applyFill="1" applyBorder="1" applyAlignment="1">
      <alignment horizontal="center" vertical="center" wrapText="1"/>
    </xf>
    <xf numFmtId="3" fontId="7" fillId="0" borderId="22" xfId="5" applyNumberFormat="1" applyFont="1" applyBorder="1" applyAlignment="1">
      <alignment horizontal="center" vertical="center"/>
    </xf>
    <xf numFmtId="3" fontId="9" fillId="0" borderId="21" xfId="5" applyNumberFormat="1" applyFont="1" applyBorder="1" applyAlignment="1">
      <alignment horizontal="center" vertical="center"/>
    </xf>
    <xf numFmtId="3" fontId="0" fillId="0" borderId="0" xfId="0" applyNumberFormat="1"/>
    <xf numFmtId="0" fontId="6" fillId="0" borderId="0" xfId="3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165" fontId="1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vertical="center"/>
    </xf>
    <xf numFmtId="165" fontId="17" fillId="0" borderId="31" xfId="3" applyNumberFormat="1" applyFont="1" applyBorder="1" applyAlignment="1">
      <alignment horizontal="center" vertical="center"/>
    </xf>
    <xf numFmtId="165" fontId="17" fillId="0" borderId="32" xfId="3" applyNumberFormat="1" applyFont="1" applyBorder="1" applyAlignment="1">
      <alignment horizontal="center" vertical="center"/>
    </xf>
    <xf numFmtId="166" fontId="7" fillId="0" borderId="0" xfId="3" applyNumberFormat="1" applyFont="1" applyAlignment="1">
      <alignment vertical="center"/>
    </xf>
    <xf numFmtId="165" fontId="17" fillId="0" borderId="33" xfId="3" applyNumberFormat="1" applyFont="1" applyBorder="1" applyAlignment="1">
      <alignment horizontal="center" vertical="center"/>
    </xf>
    <xf numFmtId="165" fontId="17" fillId="0" borderId="34" xfId="3" applyNumberFormat="1" applyFont="1" applyBorder="1" applyAlignment="1">
      <alignment horizontal="center" vertical="center"/>
    </xf>
    <xf numFmtId="164" fontId="19" fillId="0" borderId="0" xfId="5" applyNumberFormat="1" applyFont="1" applyAlignment="1">
      <alignment vertical="center"/>
    </xf>
    <xf numFmtId="165" fontId="19" fillId="0" borderId="0" xfId="5" applyNumberFormat="1" applyFont="1" applyAlignment="1">
      <alignment vertical="center"/>
    </xf>
    <xf numFmtId="0" fontId="7" fillId="0" borderId="0" xfId="3" applyFont="1"/>
    <xf numFmtId="0" fontId="14" fillId="0" borderId="0" xfId="3" applyFont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67" fontId="6" fillId="0" borderId="0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horizontal="center" vertical="center"/>
    </xf>
    <xf numFmtId="167" fontId="6" fillId="0" borderId="0" xfId="3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167" fontId="18" fillId="0" borderId="0" xfId="3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0" fontId="4" fillId="2" borderId="0" xfId="0" applyFont="1" applyFill="1"/>
    <xf numFmtId="3" fontId="3" fillId="2" borderId="0" xfId="0" applyNumberFormat="1" applyFont="1" applyFill="1"/>
    <xf numFmtId="0" fontId="0" fillId="2" borderId="0" xfId="0" applyFill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4" applyFont="1" applyAlignment="1">
      <alignment wrapText="1"/>
    </xf>
    <xf numFmtId="0" fontId="6" fillId="0" borderId="0" xfId="4" applyFont="1" applyAlignment="1">
      <alignment horizontal="center" wrapText="1"/>
    </xf>
    <xf numFmtId="0" fontId="7" fillId="0" borderId="0" xfId="4" applyFont="1" applyAlignment="1">
      <alignment horizontal="center"/>
    </xf>
    <xf numFmtId="168" fontId="24" fillId="0" borderId="0" xfId="0" applyNumberFormat="1" applyFont="1" applyAlignment="1">
      <alignment horizontal="right"/>
    </xf>
    <xf numFmtId="0" fontId="7" fillId="0" borderId="0" xfId="4" applyFont="1" applyAlignment="1">
      <alignment horizontal="centerContinuous"/>
    </xf>
    <xf numFmtId="168" fontId="23" fillId="0" borderId="0" xfId="0" applyNumberFormat="1" applyFont="1" applyAlignment="1">
      <alignment horizontal="right"/>
    </xf>
    <xf numFmtId="0" fontId="26" fillId="0" borderId="0" xfId="0" applyFont="1"/>
    <xf numFmtId="166" fontId="7" fillId="2" borderId="0" xfId="3" applyNumberFormat="1" applyFont="1" applyFill="1" applyAlignment="1">
      <alignment vertical="center"/>
    </xf>
    <xf numFmtId="167" fontId="7" fillId="2" borderId="0" xfId="3" applyNumberFormat="1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16" fillId="2" borderId="0" xfId="0" applyFont="1" applyFill="1"/>
    <xf numFmtId="0" fontId="0" fillId="0" borderId="0" xfId="0" applyBorder="1"/>
    <xf numFmtId="2" fontId="14" fillId="0" borderId="0" xfId="3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2" fontId="14" fillId="2" borderId="0" xfId="3" applyNumberFormat="1" applyFont="1" applyFill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3" fontId="7" fillId="0" borderId="0" xfId="5" applyNumberFormat="1" applyFont="1" applyBorder="1" applyAlignment="1">
      <alignment horizontal="center" vertical="center"/>
    </xf>
    <xf numFmtId="3" fontId="7" fillId="0" borderId="43" xfId="5" applyNumberFormat="1" applyFont="1" applyBorder="1" applyAlignment="1">
      <alignment horizontal="center" vertical="center"/>
    </xf>
    <xf numFmtId="3" fontId="9" fillId="0" borderId="44" xfId="5" applyNumberFormat="1" applyFont="1" applyBorder="1" applyAlignment="1">
      <alignment horizontal="center" vertical="center"/>
    </xf>
    <xf numFmtId="3" fontId="7" fillId="0" borderId="45" xfId="5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2" fontId="14" fillId="2" borderId="42" xfId="3" applyNumberFormat="1" applyFont="1" applyFill="1" applyBorder="1" applyAlignment="1">
      <alignment horizontal="center" vertical="center" wrapText="1"/>
    </xf>
    <xf numFmtId="0" fontId="6" fillId="2" borderId="17" xfId="6" applyFont="1" applyFill="1" applyBorder="1" applyAlignment="1">
      <alignment horizontal="center" vertical="center"/>
    </xf>
    <xf numFmtId="2" fontId="14" fillId="2" borderId="28" xfId="3" applyNumberFormat="1" applyFont="1" applyFill="1" applyBorder="1" applyAlignment="1">
      <alignment horizontal="center" vertical="center" wrapText="1"/>
    </xf>
    <xf numFmtId="0" fontId="6" fillId="2" borderId="23" xfId="3" applyFont="1" applyFill="1" applyBorder="1" applyAlignment="1">
      <alignment horizontal="center" vertical="center"/>
    </xf>
    <xf numFmtId="164" fontId="7" fillId="2" borderId="27" xfId="1" applyNumberFormat="1" applyFont="1" applyFill="1" applyBorder="1" applyAlignment="1">
      <alignment horizontal="center" vertical="center"/>
    </xf>
    <xf numFmtId="164" fontId="7" fillId="2" borderId="20" xfId="1" applyNumberFormat="1" applyFont="1" applyFill="1" applyBorder="1" applyAlignment="1">
      <alignment horizontal="center" vertical="center"/>
    </xf>
    <xf numFmtId="164" fontId="7" fillId="2" borderId="28" xfId="1" applyNumberFormat="1" applyFont="1" applyFill="1" applyBorder="1" applyAlignment="1">
      <alignment horizontal="center" vertical="center"/>
    </xf>
    <xf numFmtId="164" fontId="7" fillId="2" borderId="23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29" xfId="1" applyNumberFormat="1" applyFont="1" applyFill="1" applyBorder="1" applyAlignment="1">
      <alignment horizontal="center" vertical="center"/>
    </xf>
    <xf numFmtId="0" fontId="6" fillId="2" borderId="41" xfId="3" applyFont="1" applyFill="1" applyBorder="1" applyAlignment="1">
      <alignment horizontal="center" vertical="center"/>
    </xf>
    <xf numFmtId="164" fontId="7" fillId="2" borderId="41" xfId="1" applyNumberFormat="1" applyFont="1" applyFill="1" applyBorder="1" applyAlignment="1">
      <alignment horizontal="center" vertical="center"/>
    </xf>
    <xf numFmtId="164" fontId="7" fillId="2" borderId="42" xfId="1" applyNumberFormat="1" applyFont="1" applyFill="1" applyBorder="1" applyAlignment="1">
      <alignment horizontal="center" vertical="center"/>
    </xf>
    <xf numFmtId="164" fontId="7" fillId="2" borderId="46" xfId="1" applyNumberFormat="1" applyFont="1" applyFill="1" applyBorder="1" applyAlignment="1">
      <alignment horizontal="center" vertical="center"/>
    </xf>
    <xf numFmtId="0" fontId="14" fillId="0" borderId="24" xfId="4" applyFont="1" applyBorder="1" applyAlignment="1">
      <alignment horizontal="center" vertical="center" wrapText="1"/>
    </xf>
    <xf numFmtId="2" fontId="14" fillId="0" borderId="47" xfId="3" applyNumberFormat="1" applyFont="1" applyBorder="1" applyAlignment="1">
      <alignment horizontal="center" vertical="center" wrapText="1"/>
    </xf>
    <xf numFmtId="0" fontId="14" fillId="0" borderId="49" xfId="3" applyFont="1" applyBorder="1" applyAlignment="1">
      <alignment horizontal="center" vertical="center"/>
    </xf>
    <xf numFmtId="165" fontId="17" fillId="0" borderId="50" xfId="3" applyNumberFormat="1" applyFont="1" applyBorder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165" fontId="17" fillId="0" borderId="52" xfId="3" applyNumberFormat="1" applyFont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0" fontId="14" fillId="2" borderId="41" xfId="3" applyFont="1" applyFill="1" applyBorder="1" applyAlignment="1">
      <alignment horizontal="center" vertical="center"/>
    </xf>
    <xf numFmtId="2" fontId="14" fillId="2" borderId="54" xfId="3" applyNumberFormat="1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2" fontId="14" fillId="2" borderId="25" xfId="3" applyNumberFormat="1" applyFont="1" applyFill="1" applyBorder="1" applyAlignment="1">
      <alignment horizontal="center" vertical="center" wrapText="1"/>
    </xf>
    <xf numFmtId="2" fontId="14" fillId="2" borderId="26" xfId="3" applyNumberFormat="1" applyFont="1" applyFill="1" applyBorder="1" applyAlignment="1">
      <alignment horizontal="center" vertical="center" wrapText="1"/>
    </xf>
    <xf numFmtId="165" fontId="7" fillId="2" borderId="30" xfId="3" applyNumberFormat="1" applyFont="1" applyFill="1" applyBorder="1" applyAlignment="1">
      <alignment horizontal="center" vertical="center"/>
    </xf>
    <xf numFmtId="165" fontId="7" fillId="2" borderId="40" xfId="3" applyNumberFormat="1" applyFont="1" applyFill="1" applyBorder="1" applyAlignment="1">
      <alignment horizontal="center" vertical="center"/>
    </xf>
    <xf numFmtId="165" fontId="7" fillId="2" borderId="56" xfId="3" applyNumberFormat="1" applyFont="1" applyFill="1" applyBorder="1" applyAlignment="1">
      <alignment horizontal="center" vertical="center"/>
    </xf>
    <xf numFmtId="0" fontId="28" fillId="0" borderId="0" xfId="0" applyFont="1"/>
    <xf numFmtId="0" fontId="20" fillId="2" borderId="0" xfId="0" applyFont="1" applyFill="1" applyAlignment="1">
      <alignment vertical="center"/>
    </xf>
    <xf numFmtId="14" fontId="20" fillId="2" borderId="0" xfId="0" applyNumberFormat="1" applyFont="1" applyFill="1" applyAlignment="1">
      <alignment vertical="center"/>
    </xf>
    <xf numFmtId="14" fontId="22" fillId="2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 indent="3"/>
    </xf>
    <xf numFmtId="164" fontId="0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0" xfId="0" applyFont="1"/>
    <xf numFmtId="0" fontId="6" fillId="0" borderId="1" xfId="4" applyFont="1" applyBorder="1" applyAlignment="1">
      <alignment horizontal="centerContinuous" wrapText="1"/>
    </xf>
    <xf numFmtId="0" fontId="6" fillId="0" borderId="1" xfId="4" applyFont="1" applyBorder="1" applyAlignment="1">
      <alignment horizontal="center" wrapText="1"/>
    </xf>
    <xf numFmtId="0" fontId="7" fillId="0" borderId="1" xfId="4" applyFont="1" applyBorder="1" applyAlignment="1">
      <alignment horizontal="center"/>
    </xf>
    <xf numFmtId="168" fontId="24" fillId="0" borderId="1" xfId="0" applyNumberFormat="1" applyFont="1" applyBorder="1" applyAlignment="1">
      <alignment horizontal="right"/>
    </xf>
    <xf numFmtId="0" fontId="7" fillId="0" borderId="1" xfId="4" applyFont="1" applyBorder="1" applyAlignment="1">
      <alignment horizontal="centerContinuous"/>
    </xf>
    <xf numFmtId="0" fontId="33" fillId="0" borderId="0" xfId="0" applyFont="1"/>
    <xf numFmtId="0" fontId="33" fillId="2" borderId="0" xfId="0" applyFont="1" applyFill="1"/>
    <xf numFmtId="0" fontId="10" fillId="0" borderId="0" xfId="3" applyFont="1" applyAlignment="1">
      <alignment vertical="center"/>
    </xf>
    <xf numFmtId="0" fontId="14" fillId="0" borderId="66" xfId="3" applyFont="1" applyBorder="1" applyAlignment="1">
      <alignment horizontal="center" vertical="center"/>
    </xf>
    <xf numFmtId="165" fontId="17" fillId="0" borderId="2" xfId="3" applyNumberFormat="1" applyFont="1" applyBorder="1" applyAlignment="1">
      <alignment horizontal="center" vertical="center"/>
    </xf>
    <xf numFmtId="165" fontId="17" fillId="0" borderId="67" xfId="3" applyNumberFormat="1" applyFont="1" applyBorder="1" applyAlignment="1">
      <alignment horizontal="center" vertical="center"/>
    </xf>
    <xf numFmtId="165" fontId="17" fillId="0" borderId="68" xfId="3" applyNumberFormat="1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28" fillId="2" borderId="0" xfId="0" applyFont="1" applyFill="1"/>
    <xf numFmtId="2" fontId="14" fillId="2" borderId="36" xfId="3" applyNumberFormat="1" applyFont="1" applyFill="1" applyBorder="1" applyAlignment="1">
      <alignment horizontal="center" vertical="center" wrapText="1"/>
    </xf>
    <xf numFmtId="2" fontId="14" fillId="2" borderId="37" xfId="3" applyNumberFormat="1" applyFont="1" applyFill="1" applyBorder="1" applyAlignment="1">
      <alignment horizontal="center" vertical="center" wrapText="1"/>
    </xf>
    <xf numFmtId="2" fontId="14" fillId="2" borderId="38" xfId="3" applyNumberFormat="1" applyFont="1" applyFill="1" applyBorder="1" applyAlignment="1">
      <alignment horizontal="center" vertical="center" wrapText="1"/>
    </xf>
    <xf numFmtId="0" fontId="14" fillId="2" borderId="64" xfId="3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65" xfId="1" applyNumberFormat="1" applyFont="1" applyFill="1" applyBorder="1" applyAlignment="1">
      <alignment horizontal="center" vertical="center"/>
    </xf>
    <xf numFmtId="0" fontId="14" fillId="2" borderId="49" xfId="3" applyFont="1" applyFill="1" applyBorder="1" applyAlignment="1">
      <alignment horizontal="center" vertical="center"/>
    </xf>
    <xf numFmtId="164" fontId="17" fillId="2" borderId="30" xfId="1" applyNumberFormat="1" applyFont="1" applyFill="1" applyBorder="1" applyAlignment="1">
      <alignment horizontal="center" vertical="center"/>
    </xf>
    <xf numFmtId="164" fontId="17" fillId="2" borderId="29" xfId="1" applyNumberFormat="1" applyFont="1" applyFill="1" applyBorder="1" applyAlignment="1">
      <alignment horizontal="center" vertical="center"/>
    </xf>
    <xf numFmtId="0" fontId="14" fillId="2" borderId="53" xfId="3" applyFont="1" applyFill="1" applyBorder="1" applyAlignment="1">
      <alignment horizontal="center" vertical="center"/>
    </xf>
    <xf numFmtId="164" fontId="17" fillId="2" borderId="56" xfId="1" applyNumberFormat="1" applyFont="1" applyFill="1" applyBorder="1" applyAlignment="1">
      <alignment horizontal="center" vertical="center"/>
    </xf>
    <xf numFmtId="164" fontId="17" fillId="2" borderId="46" xfId="1" applyNumberFormat="1" applyFont="1" applyFill="1" applyBorder="1" applyAlignment="1">
      <alignment horizontal="center" vertical="center"/>
    </xf>
    <xf numFmtId="0" fontId="14" fillId="0" borderId="53" xfId="3" applyFont="1" applyBorder="1" applyAlignment="1">
      <alignment horizontal="center" vertical="center"/>
    </xf>
    <xf numFmtId="165" fontId="17" fillId="0" borderId="69" xfId="3" applyNumberFormat="1" applyFont="1" applyBorder="1" applyAlignment="1">
      <alignment horizontal="center" vertical="center"/>
    </xf>
    <xf numFmtId="165" fontId="17" fillId="0" borderId="43" xfId="3" applyNumberFormat="1" applyFont="1" applyBorder="1" applyAlignment="1">
      <alignment horizontal="center" vertical="center"/>
    </xf>
    <xf numFmtId="165" fontId="17" fillId="0" borderId="70" xfId="3" applyNumberFormat="1" applyFont="1" applyBorder="1" applyAlignment="1">
      <alignment horizontal="center" vertical="center"/>
    </xf>
    <xf numFmtId="0" fontId="6" fillId="0" borderId="48" xfId="3" applyFont="1" applyBorder="1" applyAlignment="1">
      <alignment horizontal="center" vertical="center" wrapText="1"/>
    </xf>
    <xf numFmtId="2" fontId="9" fillId="0" borderId="0" xfId="2" applyNumberFormat="1" applyFont="1" applyAlignment="1">
      <alignment horizontal="center" vertical="center"/>
    </xf>
    <xf numFmtId="0" fontId="35" fillId="0" borderId="0" xfId="0" applyFont="1"/>
    <xf numFmtId="0" fontId="6" fillId="0" borderId="71" xfId="3" applyFont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20" fillId="0" borderId="0" xfId="0" applyFont="1"/>
    <xf numFmtId="2" fontId="14" fillId="0" borderId="72" xfId="3" applyNumberFormat="1" applyFont="1" applyBorder="1" applyAlignment="1">
      <alignment horizontal="center" vertical="center" wrapText="1"/>
    </xf>
    <xf numFmtId="3" fontId="7" fillId="0" borderId="73" xfId="5" applyNumberFormat="1" applyFont="1" applyBorder="1" applyAlignment="1">
      <alignment horizontal="center" vertical="center"/>
    </xf>
    <xf numFmtId="3" fontId="7" fillId="0" borderId="74" xfId="5" applyNumberFormat="1" applyFont="1" applyBorder="1" applyAlignment="1">
      <alignment horizontal="center" vertical="center"/>
    </xf>
    <xf numFmtId="0" fontId="4" fillId="0" borderId="21" xfId="0" applyFont="1" applyBorder="1"/>
    <xf numFmtId="0" fontId="4" fillId="0" borderId="44" xfId="0" applyFont="1" applyBorder="1"/>
    <xf numFmtId="0" fontId="36" fillId="0" borderId="0" xfId="0" applyFont="1" applyAlignment="1">
      <alignment vertical="center"/>
    </xf>
    <xf numFmtId="0" fontId="6" fillId="0" borderId="17" xfId="6" applyFont="1" applyBorder="1" applyAlignment="1">
      <alignment horizontal="center" vertical="center" wrapText="1"/>
    </xf>
    <xf numFmtId="0" fontId="35" fillId="2" borderId="0" xfId="0" applyFont="1" applyFill="1" applyAlignment="1"/>
    <xf numFmtId="2" fontId="9" fillId="0" borderId="0" xfId="2" applyNumberFormat="1" applyFont="1" applyAlignment="1">
      <alignment horizontal="center" vertical="center"/>
    </xf>
    <xf numFmtId="3" fontId="8" fillId="0" borderId="79" xfId="2" applyNumberFormat="1" applyFont="1" applyBorder="1" applyAlignment="1">
      <alignment horizontal="center" vertical="center"/>
    </xf>
    <xf numFmtId="3" fontId="8" fillId="0" borderId="80" xfId="2" applyNumberFormat="1" applyFont="1" applyBorder="1" applyAlignment="1">
      <alignment horizontal="center" vertical="center"/>
    </xf>
    <xf numFmtId="3" fontId="8" fillId="0" borderId="81" xfId="2" applyNumberFormat="1" applyFont="1" applyBorder="1" applyAlignment="1">
      <alignment horizontal="center" vertical="center"/>
    </xf>
    <xf numFmtId="3" fontId="8" fillId="0" borderId="82" xfId="2" applyNumberFormat="1" applyFont="1" applyBorder="1" applyAlignment="1">
      <alignment horizontal="center" vertical="center"/>
    </xf>
    <xf numFmtId="167" fontId="0" fillId="2" borderId="0" xfId="0" applyNumberFormat="1" applyFill="1"/>
    <xf numFmtId="169" fontId="9" fillId="0" borderId="0" xfId="2" applyNumberFormat="1" applyFont="1" applyAlignment="1">
      <alignment vertical="center"/>
    </xf>
    <xf numFmtId="2" fontId="6" fillId="0" borderId="78" xfId="2" applyNumberFormat="1" applyFont="1" applyBorder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164" fontId="0" fillId="0" borderId="0" xfId="1" applyNumberFormat="1" applyFont="1"/>
    <xf numFmtId="165" fontId="7" fillId="0" borderId="0" xfId="3" applyNumberFormat="1" applyFont="1" applyAlignment="1">
      <alignment vertical="center"/>
    </xf>
    <xf numFmtId="164" fontId="37" fillId="2" borderId="0" xfId="1" applyNumberFormat="1" applyFont="1" applyFill="1" applyAlignment="1">
      <alignment vertical="center"/>
    </xf>
    <xf numFmtId="0" fontId="40" fillId="2" borderId="0" xfId="0" applyFont="1" applyFill="1"/>
    <xf numFmtId="0" fontId="41" fillId="2" borderId="0" xfId="0" applyFont="1" applyFill="1" applyAlignment="1">
      <alignment vertical="center"/>
    </xf>
    <xf numFmtId="164" fontId="0" fillId="2" borderId="0" xfId="1" applyNumberFormat="1" applyFont="1" applyFill="1" applyBorder="1" applyAlignment="1">
      <alignment wrapText="1"/>
    </xf>
    <xf numFmtId="164" fontId="0" fillId="2" borderId="0" xfId="0" applyNumberFormat="1" applyFill="1"/>
    <xf numFmtId="164" fontId="0" fillId="2" borderId="0" xfId="1" applyNumberFormat="1" applyFont="1" applyFill="1" applyBorder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wrapText="1"/>
    </xf>
    <xf numFmtId="164" fontId="39" fillId="2" borderId="1" xfId="1" applyNumberFormat="1" applyFont="1" applyFill="1" applyBorder="1"/>
    <xf numFmtId="164" fontId="42" fillId="2" borderId="1" xfId="1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164" fontId="0" fillId="2" borderId="1" xfId="1" applyNumberFormat="1" applyFont="1" applyFill="1" applyBorder="1"/>
    <xf numFmtId="0" fontId="45" fillId="0" borderId="0" xfId="3" applyFont="1" applyAlignment="1">
      <alignment vertical="center"/>
    </xf>
    <xf numFmtId="0" fontId="0" fillId="0" borderId="1" xfId="0" applyBorder="1"/>
    <xf numFmtId="168" fontId="0" fillId="0" borderId="1" xfId="0" applyNumberFormat="1" applyBorder="1"/>
    <xf numFmtId="167" fontId="7" fillId="2" borderId="30" xfId="3" applyNumberFormat="1" applyFont="1" applyFill="1" applyBorder="1" applyAlignment="1">
      <alignment horizontal="center" vertical="center" wrapText="1"/>
    </xf>
    <xf numFmtId="167" fontId="7" fillId="2" borderId="40" xfId="3" applyNumberFormat="1" applyFont="1" applyFill="1" applyBorder="1" applyAlignment="1">
      <alignment horizontal="center" vertical="center" wrapText="1"/>
    </xf>
    <xf numFmtId="2" fontId="6" fillId="2" borderId="35" xfId="3" applyNumberFormat="1" applyFont="1" applyFill="1" applyBorder="1" applyAlignment="1">
      <alignment horizontal="center" vertical="center" wrapText="1"/>
    </xf>
    <xf numFmtId="167" fontId="7" fillId="2" borderId="29" xfId="3" applyNumberFormat="1" applyFont="1" applyFill="1" applyBorder="1" applyAlignment="1">
      <alignment horizontal="center" vertical="center" wrapText="1"/>
    </xf>
    <xf numFmtId="167" fontId="27" fillId="2" borderId="30" xfId="0" applyNumberFormat="1" applyFont="1" applyFill="1" applyBorder="1" applyAlignment="1">
      <alignment horizontal="center"/>
    </xf>
    <xf numFmtId="165" fontId="27" fillId="2" borderId="29" xfId="0" applyNumberFormat="1" applyFont="1" applyFill="1" applyBorder="1" applyAlignment="1">
      <alignment horizontal="center"/>
    </xf>
    <xf numFmtId="167" fontId="27" fillId="2" borderId="29" xfId="0" applyNumberFormat="1" applyFont="1" applyFill="1" applyBorder="1" applyAlignment="1">
      <alignment horizontal="center"/>
    </xf>
    <xf numFmtId="0" fontId="0" fillId="0" borderId="0" xfId="0" applyFill="1" applyBorder="1"/>
    <xf numFmtId="3" fontId="2" fillId="3" borderId="83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3" fontId="46" fillId="4" borderId="75" xfId="0" applyNumberFormat="1" applyFont="1" applyFill="1" applyBorder="1" applyAlignment="1">
      <alignment horizontal="center" vertical="center"/>
    </xf>
    <xf numFmtId="3" fontId="46" fillId="2" borderId="0" xfId="0" applyNumberFormat="1" applyFont="1" applyFill="1" applyAlignment="1">
      <alignment horizontal="center" vertical="center"/>
    </xf>
    <xf numFmtId="3" fontId="46" fillId="2" borderId="75" xfId="0" applyNumberFormat="1" applyFont="1" applyFill="1" applyBorder="1" applyAlignment="1">
      <alignment horizontal="center" vertical="center"/>
    </xf>
    <xf numFmtId="3" fontId="46" fillId="4" borderId="76" xfId="0" applyNumberFormat="1" applyFont="1" applyFill="1" applyBorder="1" applyAlignment="1">
      <alignment horizontal="center" vertical="center"/>
    </xf>
    <xf numFmtId="3" fontId="46" fillId="4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 indent="1"/>
    </xf>
    <xf numFmtId="3" fontId="46" fillId="0" borderId="0" xfId="0" applyNumberFormat="1" applyFont="1" applyFill="1" applyBorder="1" applyAlignment="1">
      <alignment horizontal="center" vertical="center"/>
    </xf>
    <xf numFmtId="3" fontId="4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47" fillId="4" borderId="75" xfId="0" applyFont="1" applyFill="1" applyBorder="1" applyAlignment="1">
      <alignment horizontal="right" vertical="center"/>
    </xf>
    <xf numFmtId="0" fontId="47" fillId="2" borderId="0" xfId="0" applyFont="1" applyFill="1" applyAlignment="1">
      <alignment horizontal="left" vertical="center" indent="1"/>
    </xf>
    <xf numFmtId="0" fontId="47" fillId="2" borderId="75" xfId="0" applyFont="1" applyFill="1" applyBorder="1" applyAlignment="1">
      <alignment horizontal="left" vertical="center" indent="1"/>
    </xf>
    <xf numFmtId="0" fontId="47" fillId="4" borderId="76" xfId="0" applyFont="1" applyFill="1" applyBorder="1" applyAlignment="1">
      <alignment horizontal="left" vertical="center" indent="1"/>
    </xf>
    <xf numFmtId="0" fontId="47" fillId="4" borderId="0" xfId="0" applyFont="1" applyFill="1" applyAlignment="1">
      <alignment horizontal="left" vertical="center" indent="1"/>
    </xf>
    <xf numFmtId="0" fontId="48" fillId="0" borderId="0" xfId="0" applyFont="1"/>
    <xf numFmtId="0" fontId="49" fillId="0" borderId="0" xfId="0" applyFont="1"/>
    <xf numFmtId="3" fontId="46" fillId="5" borderId="0" xfId="0" applyNumberFormat="1" applyFont="1" applyFill="1" applyBorder="1" applyAlignment="1">
      <alignment horizontal="left" vertical="center"/>
    </xf>
    <xf numFmtId="3" fontId="46" fillId="5" borderId="0" xfId="0" applyNumberFormat="1" applyFont="1" applyFill="1" applyBorder="1" applyAlignment="1">
      <alignment horizontal="center" vertical="center"/>
    </xf>
    <xf numFmtId="3" fontId="46" fillId="5" borderId="83" xfId="0" applyNumberFormat="1" applyFont="1" applyFill="1" applyBorder="1" applyAlignment="1">
      <alignment horizontal="center" vertical="center"/>
    </xf>
    <xf numFmtId="3" fontId="46" fillId="5" borderId="85" xfId="0" applyNumberFormat="1" applyFont="1" applyFill="1" applyBorder="1" applyAlignment="1">
      <alignment horizontal="center" vertical="center"/>
    </xf>
    <xf numFmtId="3" fontId="46" fillId="5" borderId="84" xfId="0" applyNumberFormat="1" applyFont="1" applyFill="1" applyBorder="1" applyAlignment="1">
      <alignment horizontal="center" vertical="center"/>
    </xf>
    <xf numFmtId="0" fontId="50" fillId="0" borderId="0" xfId="3" applyFont="1" applyAlignment="1">
      <alignment horizontal="left" vertic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>
      <alignment vertical="center"/>
    </xf>
    <xf numFmtId="0" fontId="50" fillId="0" borderId="0" xfId="3" applyFont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88" xfId="0" applyNumberFormat="1" applyFont="1" applyFill="1" applyBorder="1" applyAlignment="1">
      <alignment horizontal="center" vertical="center"/>
    </xf>
    <xf numFmtId="0" fontId="50" fillId="4" borderId="0" xfId="3" applyFont="1" applyFill="1" applyAlignment="1">
      <alignment horizontal="left" vertical="center"/>
    </xf>
    <xf numFmtId="0" fontId="50" fillId="4" borderId="0" xfId="3" applyFont="1" applyFill="1" applyAlignment="1">
      <alignment horizontal="center" vertical="center"/>
    </xf>
    <xf numFmtId="0" fontId="50" fillId="4" borderId="86" xfId="3" applyFont="1" applyFill="1" applyBorder="1" applyAlignment="1">
      <alignment horizontal="center" vertical="center" wrapText="1"/>
    </xf>
    <xf numFmtId="0" fontId="50" fillId="4" borderId="86" xfId="3" applyFont="1" applyFill="1" applyBorder="1" applyAlignment="1">
      <alignment horizontal="left" vertical="center"/>
    </xf>
    <xf numFmtId="0" fontId="50" fillId="4" borderId="86" xfId="3" applyFont="1" applyFill="1" applyBorder="1" applyAlignment="1">
      <alignment horizontal="center" vertical="center"/>
    </xf>
    <xf numFmtId="165" fontId="47" fillId="5" borderId="1" xfId="0" applyNumberFormat="1" applyFont="1" applyFill="1" applyBorder="1" applyAlignment="1">
      <alignment horizontal="center" vertical="center"/>
    </xf>
    <xf numFmtId="165" fontId="47" fillId="4" borderId="0" xfId="0" applyNumberFormat="1" applyFont="1" applyFill="1" applyBorder="1" applyAlignment="1">
      <alignment horizontal="center" vertical="center"/>
    </xf>
    <xf numFmtId="165" fontId="47" fillId="5" borderId="84" xfId="0" applyNumberFormat="1" applyFont="1" applyFill="1" applyBorder="1" applyAlignment="1">
      <alignment horizontal="center" vertical="center"/>
    </xf>
    <xf numFmtId="165" fontId="46" fillId="5" borderId="90" xfId="0" applyNumberFormat="1" applyFont="1" applyFill="1" applyBorder="1" applyAlignment="1">
      <alignment horizontal="center" vertical="center"/>
    </xf>
    <xf numFmtId="165" fontId="46" fillId="4" borderId="86" xfId="0" applyNumberFormat="1" applyFont="1" applyFill="1" applyBorder="1" applyAlignment="1">
      <alignment horizontal="center" vertical="center"/>
    </xf>
    <xf numFmtId="165" fontId="47" fillId="5" borderId="89" xfId="0" applyNumberFormat="1" applyFont="1" applyFill="1" applyBorder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165" fontId="46" fillId="5" borderId="83" xfId="0" applyNumberFormat="1" applyFont="1" applyFill="1" applyBorder="1" applyAlignment="1">
      <alignment horizontal="center" vertical="center"/>
    </xf>
    <xf numFmtId="165" fontId="46" fillId="0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47" fillId="2" borderId="75" xfId="0" applyFont="1" applyFill="1" applyBorder="1" applyAlignment="1">
      <alignment horizontal="right" vertical="center" wrapText="1"/>
    </xf>
    <xf numFmtId="0" fontId="47" fillId="2" borderId="77" xfId="0" applyFont="1" applyFill="1" applyBorder="1" applyAlignment="1">
      <alignment horizontal="right" vertical="center" wrapText="1"/>
    </xf>
    <xf numFmtId="0" fontId="47" fillId="4" borderId="77" xfId="0" applyFont="1" applyFill="1" applyBorder="1" applyAlignment="1">
      <alignment horizontal="right" vertical="center" wrapText="1"/>
    </xf>
    <xf numFmtId="0" fontId="47" fillId="4" borderId="76" xfId="0" applyFont="1" applyFill="1" applyBorder="1" applyAlignment="1">
      <alignment horizontal="right" vertical="center"/>
    </xf>
    <xf numFmtId="2" fontId="9" fillId="0" borderId="0" xfId="2" applyNumberFormat="1" applyFont="1" applyAlignment="1">
      <alignment horizontal="center" vertical="center"/>
    </xf>
    <xf numFmtId="0" fontId="50" fillId="4" borderId="0" xfId="3" applyFont="1" applyFill="1" applyAlignment="1">
      <alignment horizontal="center" vertical="center" wrapText="1"/>
    </xf>
    <xf numFmtId="0" fontId="50" fillId="0" borderId="0" xfId="3" applyFont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2" fontId="14" fillId="2" borderId="60" xfId="3" applyNumberFormat="1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wrapText="1"/>
    </xf>
    <xf numFmtId="0" fontId="14" fillId="2" borderId="62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4" fillId="2" borderId="57" xfId="3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2" fontId="14" fillId="2" borderId="58" xfId="2" applyNumberFormat="1" applyFont="1" applyFill="1" applyBorder="1" applyAlignment="1">
      <alignment horizontal="center" vertical="center"/>
    </xf>
    <xf numFmtId="2" fontId="14" fillId="2" borderId="20" xfId="2" applyNumberFormat="1" applyFont="1" applyFill="1" applyBorder="1" applyAlignment="1">
      <alignment horizontal="center" vertical="center"/>
    </xf>
    <xf numFmtId="2" fontId="14" fillId="2" borderId="59" xfId="2" applyNumberFormat="1" applyFont="1" applyFill="1" applyBorder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</cellXfs>
  <cellStyles count="7">
    <cellStyle name="Normal" xfId="0" builtinId="0"/>
    <cellStyle name="Normal 2" xfId="4" xr:uid="{F99F1836-5C9C-47BC-89E7-A809B76B938F}"/>
    <cellStyle name="Normal_basebi" xfId="2" xr:uid="{E7250FD7-95EA-41B8-B07D-6C271E9B3396}"/>
    <cellStyle name="Normal_basebis" xfId="3" xr:uid="{E186C014-B455-4EEA-9830-385C0947AC57}"/>
    <cellStyle name="Normal_pens_par_age_97" xfId="6" xr:uid="{A7684267-5EDA-4ABE-97CD-F5C538D5E54E}"/>
    <cellStyle name="Pourcentage" xfId="1" builtinId="5"/>
    <cellStyle name="Pourcentage 2" xfId="5" xr:uid="{FBE2BD22-FE82-4C4D-8878-A71227139D0B}"/>
  </cellStyles>
  <dxfs count="0"/>
  <tableStyles count="0" defaultTableStyle="TableStyleMedium2" defaultPivotStyle="PivotStyleLight16"/>
  <colors>
    <mruColors>
      <color rgb="FFEDF1F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51046957233665E-2"/>
          <c:y val="9.5238068786382593E-2"/>
          <c:w val="0.69095307656632821"/>
          <c:h val="0.799459836402723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'Evolution nvelle attrib'!$B$5</c:f>
              <c:strCache>
                <c:ptCount val="1"/>
                <c:pt idx="0">
                  <c:v>Vieillesse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'Evolution nvelle attrib'!$A$6:$A$31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'Evolution nvelle attrib'!$B$6:$B$31</c:f>
              <c:numCache>
                <c:formatCode>#,##0</c:formatCode>
                <c:ptCount val="26"/>
                <c:pt idx="0">
                  <c:v>28316</c:v>
                </c:pt>
                <c:pt idx="1">
                  <c:v>28778</c:v>
                </c:pt>
                <c:pt idx="2">
                  <c:v>32917</c:v>
                </c:pt>
                <c:pt idx="3">
                  <c:v>47912</c:v>
                </c:pt>
                <c:pt idx="4">
                  <c:v>27726</c:v>
                </c:pt>
                <c:pt idx="5">
                  <c:v>36784</c:v>
                </c:pt>
                <c:pt idx="6">
                  <c:v>47719</c:v>
                </c:pt>
                <c:pt idx="7">
                  <c:v>47543</c:v>
                </c:pt>
                <c:pt idx="8">
                  <c:v>57742</c:v>
                </c:pt>
                <c:pt idx="9">
                  <c:v>42696</c:v>
                </c:pt>
                <c:pt idx="10">
                  <c:v>49018</c:v>
                </c:pt>
                <c:pt idx="11">
                  <c:v>61060</c:v>
                </c:pt>
                <c:pt idx="12">
                  <c:v>40434</c:v>
                </c:pt>
                <c:pt idx="13">
                  <c:v>49189</c:v>
                </c:pt>
                <c:pt idx="14">
                  <c:v>49005</c:v>
                </c:pt>
                <c:pt idx="15">
                  <c:v>48495</c:v>
                </c:pt>
                <c:pt idx="16">
                  <c:v>53164</c:v>
                </c:pt>
                <c:pt idx="17">
                  <c:v>60442</c:v>
                </c:pt>
                <c:pt idx="18">
                  <c:v>61890</c:v>
                </c:pt>
                <c:pt idx="19">
                  <c:v>60434</c:v>
                </c:pt>
                <c:pt idx="20">
                  <c:v>60212</c:v>
                </c:pt>
                <c:pt idx="21">
                  <c:v>61672</c:v>
                </c:pt>
                <c:pt idx="22">
                  <c:v>68977</c:v>
                </c:pt>
                <c:pt idx="23">
                  <c:v>65693</c:v>
                </c:pt>
                <c:pt idx="24">
                  <c:v>54897</c:v>
                </c:pt>
                <c:pt idx="25">
                  <c:v>57788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3-4192-9676-356FE27E0723}"/>
            </c:ext>
          </c:extLst>
        </c:ser>
        <c:ser>
          <c:idx val="0"/>
          <c:order val="1"/>
          <c:tx>
            <c:strRef>
              <c:f>'Evolution nvelle attrib'!$C$5</c:f>
              <c:strCache>
                <c:ptCount val="1"/>
                <c:pt idx="0">
                  <c:v>Invalidité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'Evolution nvelle attrib'!$A$6:$A$31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'Evolution nvelle attrib'!$C$6:$C$31</c:f>
              <c:numCache>
                <c:formatCode>#,##0</c:formatCode>
                <c:ptCount val="26"/>
                <c:pt idx="0">
                  <c:v>3961</c:v>
                </c:pt>
                <c:pt idx="1">
                  <c:v>4508</c:v>
                </c:pt>
                <c:pt idx="2">
                  <c:v>4564</c:v>
                </c:pt>
                <c:pt idx="3">
                  <c:v>5521</c:v>
                </c:pt>
                <c:pt idx="4">
                  <c:v>4373</c:v>
                </c:pt>
                <c:pt idx="5">
                  <c:v>5603</c:v>
                </c:pt>
                <c:pt idx="6">
                  <c:v>5901</c:v>
                </c:pt>
                <c:pt idx="7">
                  <c:v>5568</c:v>
                </c:pt>
                <c:pt idx="8">
                  <c:v>4850</c:v>
                </c:pt>
                <c:pt idx="9">
                  <c:v>4504</c:v>
                </c:pt>
                <c:pt idx="10">
                  <c:v>4909</c:v>
                </c:pt>
                <c:pt idx="11">
                  <c:v>5475</c:v>
                </c:pt>
                <c:pt idx="12">
                  <c:v>5364</c:v>
                </c:pt>
                <c:pt idx="13">
                  <c:v>5531</c:v>
                </c:pt>
                <c:pt idx="14">
                  <c:v>5965</c:v>
                </c:pt>
                <c:pt idx="15">
                  <c:v>6261</c:v>
                </c:pt>
                <c:pt idx="16">
                  <c:v>6672</c:v>
                </c:pt>
                <c:pt idx="17">
                  <c:v>6890</c:v>
                </c:pt>
                <c:pt idx="18">
                  <c:v>7923</c:v>
                </c:pt>
                <c:pt idx="19">
                  <c:v>8339</c:v>
                </c:pt>
                <c:pt idx="20">
                  <c:v>6985</c:v>
                </c:pt>
                <c:pt idx="21">
                  <c:v>7591</c:v>
                </c:pt>
                <c:pt idx="22">
                  <c:v>7231</c:v>
                </c:pt>
                <c:pt idx="23">
                  <c:v>7101</c:v>
                </c:pt>
                <c:pt idx="24">
                  <c:v>7851</c:v>
                </c:pt>
                <c:pt idx="25">
                  <c:v>11862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3-4192-9676-356FE27E0723}"/>
            </c:ext>
          </c:extLst>
        </c:ser>
        <c:ser>
          <c:idx val="2"/>
          <c:order val="2"/>
          <c:tx>
            <c:strRef>
              <c:f>'Evolution nvelle attrib'!$D$5</c:f>
              <c:strCache>
                <c:ptCount val="1"/>
                <c:pt idx="0">
                  <c:v>Retraite progressive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0-4CE0-AF48-3426ABEB4F91}"/>
              </c:ext>
            </c:extLst>
          </c:dPt>
          <c:cat>
            <c:numRef>
              <c:f>'Evolution nvelle attrib'!$A$6:$A$31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'Evolution nvelle attrib'!$D$6:$D$31</c:f>
              <c:numCache>
                <c:formatCode>#,##0</c:formatCode>
                <c:ptCount val="26"/>
                <c:pt idx="24">
                  <c:v>4016</c:v>
                </c:pt>
                <c:pt idx="25">
                  <c:v>8009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89B-AFB1-590D5766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90816"/>
        <c:axId val="167106048"/>
      </c:barChart>
      <c:catAx>
        <c:axId val="16709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9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10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106048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090816"/>
        <c:crosses val="autoZero"/>
        <c:crossBetween val="between"/>
        <c:majorUnit val="10000"/>
        <c:minorUnit val="5000"/>
      </c:valAx>
      <c:spPr>
        <a:noFill/>
        <a:ln w="3175">
          <a:solidFill>
            <a:schemeClr val="accent1">
              <a:lumMod val="50000"/>
            </a:schemeClr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</c:legendEntry>
      <c:layout>
        <c:manualLayout>
          <c:xMode val="edge"/>
          <c:yMode val="edge"/>
          <c:x val="0.76592559430195695"/>
          <c:y val="0.42697619532616399"/>
          <c:w val="0.18414384304008841"/>
          <c:h val="0.24380509528191224"/>
        </c:manualLayout>
      </c:layout>
      <c:overlay val="0"/>
      <c:spPr>
        <a:ln>
          <a:noFill/>
        </a:ln>
      </c:spPr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404380289452458E-2"/>
          <c:y val="5.4700903785273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94968650623085"/>
          <c:y val="0.18011419710366078"/>
          <c:w val="0.48922876868221932"/>
          <c:h val="0.68401577855090145"/>
        </c:manualLayout>
      </c:layout>
      <c:pieChart>
        <c:varyColors val="1"/>
        <c:ser>
          <c:idx val="0"/>
          <c:order val="0"/>
          <c:tx>
            <c:strRef>
              <c:f>'Cat. hiérarchique'!$K$4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B-45D1-BB25-A9D96B0C8CB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B-45D1-BB25-A9D96B0C8CBC}"/>
              </c:ext>
            </c:extLst>
          </c:dPt>
          <c:dPt>
            <c:idx val="2"/>
            <c:bubble3D val="0"/>
            <c:explosion val="8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B-45D1-BB25-A9D96B0C8CBC}"/>
              </c:ext>
            </c:extLst>
          </c:dPt>
          <c:dLbls>
            <c:dLbl>
              <c:idx val="0"/>
              <c:layout>
                <c:manualLayout>
                  <c:x val="3.4462917640745674E-2"/>
                  <c:y val="7.2917057622784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59317395724592"/>
                      <c:h val="0.23573170020414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9B-45D1-BB25-A9D96B0C8CBC}"/>
                </c:ext>
              </c:extLst>
            </c:dLbl>
            <c:dLbl>
              <c:idx val="1"/>
              <c:layout>
                <c:manualLayout>
                  <c:x val="-3.1056551948095094E-3"/>
                  <c:y val="0.2088659141909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9073164129306"/>
                      <c:h val="0.26980144498542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9B-45D1-BB25-A9D96B0C8CBC}"/>
                </c:ext>
              </c:extLst>
            </c:dLbl>
            <c:dLbl>
              <c:idx val="2"/>
              <c:layout>
                <c:manualLayout>
                  <c:x val="2.6759701155941465E-2"/>
                  <c:y val="-3.4690337175369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5319955990322"/>
                      <c:h val="0.243672207640711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9B-45D1-BB25-A9D96B0C8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hiérarchique'!$K$5:$K$7</c:f>
              <c:numCache>
                <c:formatCode>0.0%</c:formatCode>
                <c:ptCount val="3"/>
                <c:pt idx="0">
                  <c:v>0.15197831353097199</c:v>
                </c:pt>
                <c:pt idx="1">
                  <c:v>0.24342484715653501</c:v>
                </c:pt>
                <c:pt idx="2">
                  <c:v>0.60459683931249297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B-45D1-BB25-A9D96B0C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43496313796862E-2"/>
          <c:y val="3.3001126703337186E-2"/>
          <c:w val="0.77084358599747849"/>
          <c:h val="0.89253534464155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'Cat. hiérarchique'!$B$5</c:f>
              <c:strCache>
                <c:ptCount val="1"/>
                <c:pt idx="0">
                  <c:v>Catégorie 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hiérarchique'!$C$5:$H$5</c:f>
              <c:numCache>
                <c:formatCode>0.0%</c:formatCode>
                <c:ptCount val="6"/>
                <c:pt idx="0">
                  <c:v>3.8483680970727602E-2</c:v>
                </c:pt>
                <c:pt idx="1">
                  <c:v>0.187502767813649</c:v>
                </c:pt>
                <c:pt idx="2">
                  <c:v>3.5663124585747601E-2</c:v>
                </c:pt>
                <c:pt idx="3">
                  <c:v>8.0584122640097497E-2</c:v>
                </c:pt>
                <c:pt idx="4">
                  <c:v>3.6581497289191398E-2</c:v>
                </c:pt>
                <c:pt idx="5">
                  <c:v>0.115396816241781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8-4CE5-AC2A-3EA50F97F820}"/>
            </c:ext>
          </c:extLst>
        </c:ser>
        <c:ser>
          <c:idx val="1"/>
          <c:order val="1"/>
          <c:tx>
            <c:strRef>
              <c:f>'Cat. hiérarchique'!$B$6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hiérarchique'!$C$6:$H$6</c:f>
              <c:numCache>
                <c:formatCode>0.0%</c:formatCode>
                <c:ptCount val="6"/>
                <c:pt idx="0">
                  <c:v>6.1290465435543201E-2</c:v>
                </c:pt>
                <c:pt idx="1">
                  <c:v>0.37912404233647801</c:v>
                </c:pt>
                <c:pt idx="2">
                  <c:v>5.3131213786320602E-2</c:v>
                </c:pt>
                <c:pt idx="3">
                  <c:v>9.5187188642534906E-2</c:v>
                </c:pt>
                <c:pt idx="4">
                  <c:v>5.5787864805629299E-2</c:v>
                </c:pt>
                <c:pt idx="5">
                  <c:v>0.18763698235090601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8-4CE5-AC2A-3EA50F97F820}"/>
            </c:ext>
          </c:extLst>
        </c:ser>
        <c:ser>
          <c:idx val="2"/>
          <c:order val="2"/>
          <c:tx>
            <c:strRef>
              <c:f>'Cat. hiérarchique'!$B$7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hiérarchique'!$C$7:$H$7</c:f>
              <c:numCache>
                <c:formatCode>0.0%</c:formatCode>
                <c:ptCount val="6"/>
                <c:pt idx="0">
                  <c:v>9.3884238961959202E-2</c:v>
                </c:pt>
                <c:pt idx="1">
                  <c:v>0.23971480448164401</c:v>
                </c:pt>
                <c:pt idx="2">
                  <c:v>0.31835966731521698</c:v>
                </c:pt>
                <c:pt idx="3">
                  <c:v>0.41707468303008299</c:v>
                </c:pt>
                <c:pt idx="4">
                  <c:v>0.245270504095051</c:v>
                </c:pt>
                <c:pt idx="5">
                  <c:v>0.35932633521744101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8-4CE5-AC2A-3EA50F9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5724928"/>
        <c:axId val="125734912"/>
      </c:barChart>
      <c:catAx>
        <c:axId val="12572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25734912"/>
        <c:crosses val="autoZero"/>
        <c:auto val="1"/>
        <c:lblAlgn val="ctr"/>
        <c:lblOffset val="100"/>
        <c:noMultiLvlLbl val="0"/>
      </c:catAx>
      <c:valAx>
        <c:axId val="1257349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257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92409726908649"/>
          <c:y val="0.76190911317431775"/>
          <c:w val="9.240996665678583E-2"/>
          <c:h val="0.18256285592494681"/>
        </c:manualLayout>
      </c:layout>
      <c:overlay val="0"/>
      <c:txPr>
        <a:bodyPr/>
        <a:lstStyle/>
        <a:p>
          <a:pPr>
            <a:defRPr sz="12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1017390139021062E-3"/>
          <c:y val="0.19240419947506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566974107644683"/>
          <c:y val="0.25840365226636169"/>
          <c:w val="0.49160575046713012"/>
          <c:h val="0.66226922063244598"/>
        </c:manualLayout>
      </c:layout>
      <c:pieChart>
        <c:varyColors val="1"/>
        <c:ser>
          <c:idx val="0"/>
          <c:order val="0"/>
          <c:tx>
            <c:strRef>
              <c:f>'Cat. hiérarchique'!$I$4</c:f>
              <c:strCache>
                <c:ptCount val="1"/>
                <c:pt idx="0">
                  <c:v>Total FPH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5-4059-A8AF-95B213507F6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5-4059-A8AF-95B213507F6E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5-4059-A8AF-95B213507F6E}"/>
              </c:ext>
            </c:extLst>
          </c:dPt>
          <c:dLbls>
            <c:dLbl>
              <c:idx val="0"/>
              <c:layout>
                <c:manualLayout>
                  <c:x val="-4.7467164912754156E-2"/>
                  <c:y val="4.8164885506510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83052497510173"/>
                      <c:h val="0.199637436456921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7C5-4059-A8AF-95B213507F6E}"/>
                </c:ext>
              </c:extLst>
            </c:dLbl>
            <c:dLbl>
              <c:idx val="1"/>
              <c:layout>
                <c:manualLayout>
                  <c:x val="-0.24487518695749108"/>
                  <c:y val="-4.6660899379503362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85374189781808"/>
                      <c:h val="0.15964996796279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5-4059-A8AF-95B213507F6E}"/>
                </c:ext>
              </c:extLst>
            </c:dLbl>
            <c:dLbl>
              <c:idx val="2"/>
              <c:layout>
                <c:manualLayout>
                  <c:x val="3.4143273295309407E-3"/>
                  <c:y val="0.214129534930701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75615870826955"/>
                      <c:h val="0.199187980527376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C5-4059-A8AF-95B213507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'Cat. hiérarchique'!$B$5:$B$7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'Cat. hiérarchique'!$I$5:$I$7</c:f>
              <c:numCache>
                <c:formatCode>0.0%</c:formatCode>
                <c:ptCount val="3"/>
                <c:pt idx="0">
                  <c:v>0.22598644878437599</c:v>
                </c:pt>
                <c:pt idx="1">
                  <c:v>0.44041450777202101</c:v>
                </c:pt>
                <c:pt idx="2">
                  <c:v>0.33359904344360303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C5-4059-A8AF-95B21350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5627925710615895E-2"/>
          <c:y val="5.2032511442714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585344440360976"/>
          <c:y val="0.17054850597725185"/>
          <c:w val="0.55437042234175637"/>
          <c:h val="0.81578101004527925"/>
        </c:manualLayout>
      </c:layout>
      <c:pieChart>
        <c:varyColors val="1"/>
        <c:ser>
          <c:idx val="0"/>
          <c:order val="0"/>
          <c:tx>
            <c:strRef>
              <c:f>'Cat. hiérarchique'!$J$4</c:f>
              <c:strCache>
                <c:ptCount val="1"/>
                <c:pt idx="0">
                  <c:v>Total FPT</c:v>
                </c:pt>
              </c:strCache>
            </c:strRef>
          </c:tx>
          <c:spPr>
            <a:solidFill>
              <a:srgbClr val="7030A0"/>
            </a:solidFill>
          </c:spPr>
          <c:explosion val="2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C-45E4-8A7B-0D9B7705A64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C-45E4-8A7B-0D9B7705A646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C-45E4-8A7B-0D9B7705A646}"/>
              </c:ext>
            </c:extLst>
          </c:dPt>
          <c:dLbls>
            <c:dLbl>
              <c:idx val="0"/>
              <c:layout>
                <c:manualLayout>
                  <c:x val="-2.2205352841615164E-3"/>
                  <c:y val="-9.16694031688695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9135178094067"/>
                      <c:h val="0.250302023951359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CC-45E4-8A7B-0D9B7705A646}"/>
                </c:ext>
              </c:extLst>
            </c:dLbl>
            <c:dLbl>
              <c:idx val="1"/>
              <c:layout>
                <c:manualLayout>
                  <c:x val="-6.2635547092397886E-3"/>
                  <c:y val="-7.2313255837935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38983905303588"/>
                      <c:h val="0.178514741177636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CC-45E4-8A7B-0D9B7705A646}"/>
                </c:ext>
              </c:extLst>
            </c:dLbl>
            <c:dLbl>
              <c:idx val="2"/>
              <c:layout>
                <c:manualLayout>
                  <c:x val="-2.725074102403887E-2"/>
                  <c:y val="-0.14077781999226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85980359282665"/>
                      <c:h val="0.169754901010675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CC-45E4-8A7B-0D9B7705A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hiérarchique'!$J$5:$J$7</c:f>
              <c:numCache>
                <c:formatCode>0.0%</c:formatCode>
                <c:ptCount val="3"/>
                <c:pt idx="0">
                  <c:v>0.11624724722584499</c:v>
                </c:pt>
                <c:pt idx="1">
                  <c:v>0.148318402428855</c:v>
                </c:pt>
                <c:pt idx="2">
                  <c:v>0.73543435034529903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CC-45E4-8A7B-0D9B7705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404380289452458E-2"/>
          <c:y val="5.4700903785273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94968650623085"/>
          <c:y val="0.18011419710366078"/>
          <c:w val="0.48922876868221932"/>
          <c:h val="0.68401577855090145"/>
        </c:manualLayout>
      </c:layout>
      <c:pieChart>
        <c:varyColors val="1"/>
        <c:ser>
          <c:idx val="0"/>
          <c:order val="0"/>
          <c:tx>
            <c:strRef>
              <c:f>'Cat. hiérarchique'!$K$4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B-45D1-BB25-A9D96B0C8CB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B-45D1-BB25-A9D96B0C8CBC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B-45D1-BB25-A9D96B0C8CBC}"/>
              </c:ext>
            </c:extLst>
          </c:dPt>
          <c:dLbls>
            <c:dLbl>
              <c:idx val="0"/>
              <c:layout>
                <c:manualLayout>
                  <c:x val="-7.6980651656109275E-2"/>
                  <c:y val="7.05199639451488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59317395724592"/>
                      <c:h val="0.23573170020414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9B-45D1-BB25-A9D96B0C8CBC}"/>
                </c:ext>
              </c:extLst>
            </c:dLbl>
            <c:dLbl>
              <c:idx val="1"/>
              <c:layout>
                <c:manualLayout>
                  <c:x val="-3.0838828584733691E-2"/>
                  <c:y val="-3.7288283818523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9073164129306"/>
                      <c:h val="0.26980144498542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9B-45D1-BB25-A9D96B0C8CBC}"/>
                </c:ext>
              </c:extLst>
            </c:dLbl>
            <c:dLbl>
              <c:idx val="2"/>
              <c:layout>
                <c:manualLayout>
                  <c:x val="1.3866922744745004E-2"/>
                  <c:y val="-0.12830253864596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47213448108045"/>
                      <c:h val="0.2085410655167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9B-45D1-BB25-A9D96B0C8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hiérarchique'!$K$5:$K$7</c:f>
              <c:numCache>
                <c:formatCode>0.0%</c:formatCode>
                <c:ptCount val="3"/>
                <c:pt idx="0">
                  <c:v>0.15197831353097199</c:v>
                </c:pt>
                <c:pt idx="1">
                  <c:v>0.24342484715653501</c:v>
                </c:pt>
                <c:pt idx="2">
                  <c:v>0.60459683931249297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B-45D1-BB25-A9D96B0C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42007170671899E-2"/>
          <c:y val="0.14345098039215687"/>
          <c:w val="0.88393788694527975"/>
          <c:h val="0.65592342133703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'montant moyen '!$D$3</c:f>
              <c:strCache>
                <c:ptCount val="1"/>
                <c:pt idx="0">
                  <c:v> Droit direct - Vieillesse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8585951457354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A-4451-B26A-0D46371DF7FA}"/>
                </c:ext>
              </c:extLst>
            </c:dLbl>
            <c:dLbl>
              <c:idx val="2"/>
              <c:layout>
                <c:manualLayout>
                  <c:x val="6.6335003257553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2-4BE7-9A6B-EAEC863B864F}"/>
                </c:ext>
              </c:extLst>
            </c:dLbl>
            <c:dLbl>
              <c:idx val="4"/>
              <c:layout>
                <c:manualLayout>
                  <c:x val="5.19494898246493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'!$D$4:$D$9</c:f>
              <c:numCache>
                <c:formatCode>#\ ##0\ "€"</c:formatCode>
                <c:ptCount val="6"/>
                <c:pt idx="0">
                  <c:v>1749.4932510000001</c:v>
                </c:pt>
                <c:pt idx="1">
                  <c:v>1685.9789169999999</c:v>
                </c:pt>
                <c:pt idx="2">
                  <c:v>1478.7935379999999</c:v>
                </c:pt>
                <c:pt idx="3">
                  <c:v>1374.3182899999999</c:v>
                </c:pt>
                <c:pt idx="4">
                  <c:v>1530.8390179999999</c:v>
                </c:pt>
                <c:pt idx="5">
                  <c:v>1502.121157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2-4BE7-9A6B-EAEC863B864F}"/>
            </c:ext>
          </c:extLst>
        </c:ser>
        <c:ser>
          <c:idx val="1"/>
          <c:order val="1"/>
          <c:tx>
            <c:strRef>
              <c:f>'montant moyen '!$E$3</c:f>
              <c:strCache>
                <c:ptCount val="1"/>
                <c:pt idx="0">
                  <c:v>Droit direct - Invalidité 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2.1711686298411109E-2"/>
                  <c:y val="-3.60533140455738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F2-4BE7-9A6B-EAEC863B864F}"/>
                </c:ext>
              </c:extLst>
            </c:dLbl>
            <c:dLbl>
              <c:idx val="1"/>
              <c:layout>
                <c:manualLayout>
                  <c:x val="2.15517639203368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F2-4BE7-9A6B-EAEC863B864F}"/>
                </c:ext>
              </c:extLst>
            </c:dLbl>
            <c:dLbl>
              <c:idx val="2"/>
              <c:layout>
                <c:manualLayout>
                  <c:x val="1.95006293692329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F2-4BE7-9A6B-EAEC863B864F}"/>
                </c:ext>
              </c:extLst>
            </c:dLbl>
            <c:dLbl>
              <c:idx val="3"/>
              <c:layout>
                <c:manualLayout>
                  <c:x val="1.79247310979887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F2-4BE7-9A6B-EAEC863B864F}"/>
                </c:ext>
              </c:extLst>
            </c:dLbl>
            <c:dLbl>
              <c:idx val="4"/>
              <c:layout>
                <c:manualLayout>
                  <c:x val="2.0946307529893991E-2"/>
                  <c:y val="1.5416957135340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F2-4BE7-9A6B-EAEC863B864F}"/>
                </c:ext>
              </c:extLst>
            </c:dLbl>
            <c:dLbl>
              <c:idx val="5"/>
              <c:layout>
                <c:manualLayout>
                  <c:x val="2.4376332092158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'!$E$4:$E$9</c:f>
              <c:numCache>
                <c:formatCode>#\ ##0\ "€"</c:formatCode>
                <c:ptCount val="6"/>
                <c:pt idx="0">
                  <c:v>1439.6986959999999</c:v>
                </c:pt>
                <c:pt idx="1">
                  <c:v>1376.1381240000001</c:v>
                </c:pt>
                <c:pt idx="2">
                  <c:v>1228.050925</c:v>
                </c:pt>
                <c:pt idx="3">
                  <c:v>1111.7570700000001</c:v>
                </c:pt>
                <c:pt idx="4">
                  <c:v>1261.9369349999999</c:v>
                </c:pt>
                <c:pt idx="5">
                  <c:v>1201.4443409999999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F2-4BE7-9A6B-EAEC863B864F}"/>
            </c:ext>
          </c:extLst>
        </c:ser>
        <c:ser>
          <c:idx val="2"/>
          <c:order val="2"/>
          <c:tx>
            <c:strRef>
              <c:f>'montant moyen '!$F$3</c:f>
              <c:strCache>
                <c:ptCount val="1"/>
                <c:pt idx="0">
                  <c:v>Droit dérivé (Vieillesse et Invalidité)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6.6335003257553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F2-4BE7-9A6B-EAEC863B864F}"/>
                </c:ext>
              </c:extLst>
            </c:dLbl>
            <c:dLbl>
              <c:idx val="1"/>
              <c:layout>
                <c:manualLayout>
                  <c:x val="4.42233355050357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F2-4BE7-9A6B-EAEC863B864F}"/>
                </c:ext>
              </c:extLst>
            </c:dLbl>
            <c:dLbl>
              <c:idx val="2"/>
              <c:layout>
                <c:manualLayout>
                  <c:x val="6.6335003257553572E-3"/>
                  <c:y val="-7.84344603983325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F2-4BE7-9A6B-EAEC863B864F}"/>
                </c:ext>
              </c:extLst>
            </c:dLbl>
            <c:dLbl>
              <c:idx val="3"/>
              <c:layout>
                <c:manualLayout>
                  <c:x val="8.56266094600008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F2-4BE7-9A6B-EAEC863B864F}"/>
                </c:ext>
              </c:extLst>
            </c:dLbl>
            <c:dLbl>
              <c:idx val="4"/>
              <c:layout>
                <c:manualLayout>
                  <c:x val="8.5752892843455192E-3"/>
                  <c:y val="1.5416672609890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F2-4BE7-9A6B-EAEC863B864F}"/>
                </c:ext>
              </c:extLst>
            </c:dLbl>
            <c:dLbl>
              <c:idx val="5"/>
              <c:layout>
                <c:manualLayout>
                  <c:x val="1.5435520711821934E-2"/>
                  <c:y val="7.06603241552360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'!$F$4:$F$9</c:f>
              <c:numCache>
                <c:formatCode>#\ ##0\ "€"</c:formatCode>
                <c:ptCount val="6"/>
                <c:pt idx="0">
                  <c:v>725.56824400000005</c:v>
                </c:pt>
                <c:pt idx="1">
                  <c:v>787.56521599999996</c:v>
                </c:pt>
                <c:pt idx="2">
                  <c:v>611.97548200000006</c:v>
                </c:pt>
                <c:pt idx="3">
                  <c:v>718.63979800000004</c:v>
                </c:pt>
                <c:pt idx="4">
                  <c:v>669.81052</c:v>
                </c:pt>
                <c:pt idx="5">
                  <c:v>736.15371900000002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F2-4BE7-9A6B-EAEC863B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708800"/>
        <c:axId val="111714688"/>
      </c:barChart>
      <c:catAx>
        <c:axId val="1117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11714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714688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\ ##0\ &quot;€&quot;" sourceLinked="1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11708800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8.5968006079106984E-2"/>
          <c:y val="0.90595749956758731"/>
          <c:w val="0.86688904319572369"/>
          <c:h val="7.2100423841019057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 alignWithMargins="0">
      <c:oddHeader>&amp;F</c:oddHeader>
      <c:oddFooter>Page &amp;P</c:oddFooter>
    </c:headerFooter>
    <c:pageMargins b="0.984251969" l="0.78740157499999996" r="0.78740157499999996" t="0.984251969" header="0.4921259845" footer="0.4921259845"/>
    <c:pageSetup paperSize="9"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08114165951067"/>
          <c:y val="4.9465983372772748E-2"/>
          <c:w val="0.55537450716050552"/>
          <c:h val="0.67870268111295262"/>
        </c:manualLayout>
      </c:layout>
      <c:lineChart>
        <c:grouping val="standard"/>
        <c:varyColors val="0"/>
        <c:ser>
          <c:idx val="0"/>
          <c:order val="0"/>
          <c:tx>
            <c:strRef>
              <c:f>'Evol montant'!$B$4</c:f>
              <c:strCache>
                <c:ptCount val="1"/>
                <c:pt idx="0">
                  <c:v>FPH - droits directs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0"/>
                </c:manualLayout>
              </c:layout>
              <c:numFmt formatCode="#,##0\ &quot;€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70AD4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8-4334-B3FD-E81AD49B5036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montant'!$B$6:$B$21</c:f>
              <c:numCache>
                <c:formatCode>#\ ##0\ "€"</c:formatCode>
                <c:ptCount val="16"/>
                <c:pt idx="0">
                  <c:v>1403.92</c:v>
                </c:pt>
                <c:pt idx="1">
                  <c:v>1373.77</c:v>
                </c:pt>
                <c:pt idx="2">
                  <c:v>1474.78</c:v>
                </c:pt>
                <c:pt idx="3">
                  <c:v>1480.4</c:v>
                </c:pt>
                <c:pt idx="4">
                  <c:v>1488.5432269405112</c:v>
                </c:pt>
                <c:pt idx="5">
                  <c:v>1498.1806800248612</c:v>
                </c:pt>
                <c:pt idx="6">
                  <c:v>1525.788175143972</c:v>
                </c:pt>
                <c:pt idx="7">
                  <c:v>1559.5092349597326</c:v>
                </c:pt>
                <c:pt idx="8">
                  <c:v>1548.8059657494575</c:v>
                </c:pt>
                <c:pt idx="9">
                  <c:v>1535.87</c:v>
                </c:pt>
                <c:pt idx="10">
                  <c:v>1511.14</c:v>
                </c:pt>
                <c:pt idx="11">
                  <c:v>1615.29</c:v>
                </c:pt>
                <c:pt idx="12">
                  <c:v>1731.02</c:v>
                </c:pt>
                <c:pt idx="13">
                  <c:v>1706.93</c:v>
                </c:pt>
                <c:pt idx="14">
                  <c:v>1665.2218358881</c:v>
                </c:pt>
                <c:pt idx="15">
                  <c:v>1652.678658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B-4299-96EB-D4179E949DB7}"/>
            </c:ext>
          </c:extLst>
        </c:ser>
        <c:ser>
          <c:idx val="1"/>
          <c:order val="1"/>
          <c:tx>
            <c:strRef>
              <c:f>'Evol montant'!$C$4</c:f>
              <c:strCache>
                <c:ptCount val="1"/>
                <c:pt idx="0">
                  <c:v>FPT - droits directs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2.0183196678259024E-3"/>
                  <c:y val="2.6981445476057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18-4334-B3FD-E81AD49B5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montant'!$C$6:$C$21</c:f>
              <c:numCache>
                <c:formatCode>#\ ##0\ "€"</c:formatCode>
                <c:ptCount val="16"/>
                <c:pt idx="0">
                  <c:v>1249.81</c:v>
                </c:pt>
                <c:pt idx="1">
                  <c:v>1189.06</c:v>
                </c:pt>
                <c:pt idx="2">
                  <c:v>1230.92</c:v>
                </c:pt>
                <c:pt idx="3">
                  <c:v>1233.3</c:v>
                </c:pt>
                <c:pt idx="4">
                  <c:v>1267.2339459376499</c:v>
                </c:pt>
                <c:pt idx="5">
                  <c:v>1264.6623279941834</c:v>
                </c:pt>
                <c:pt idx="6">
                  <c:v>1254.8713651679207</c:v>
                </c:pt>
                <c:pt idx="7">
                  <c:v>1288.7057069834025</c:v>
                </c:pt>
                <c:pt idx="8">
                  <c:v>1272.1579366113583</c:v>
                </c:pt>
                <c:pt idx="9">
                  <c:v>1288.3399999999999</c:v>
                </c:pt>
                <c:pt idx="10">
                  <c:v>1295.25</c:v>
                </c:pt>
                <c:pt idx="11">
                  <c:v>1313.29</c:v>
                </c:pt>
                <c:pt idx="12">
                  <c:v>1360.3</c:v>
                </c:pt>
                <c:pt idx="13">
                  <c:v>1359.76</c:v>
                </c:pt>
                <c:pt idx="14">
                  <c:v>1381.3732595798101</c:v>
                </c:pt>
                <c:pt idx="15">
                  <c:v>1369.9667959999999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B-4299-96EB-D4179E949DB7}"/>
            </c:ext>
          </c:extLst>
        </c:ser>
        <c:ser>
          <c:idx val="2"/>
          <c:order val="2"/>
          <c:tx>
            <c:strRef>
              <c:f>'Evol montant'!$D$4</c:f>
              <c:strCache>
                <c:ptCount val="1"/>
                <c:pt idx="0">
                  <c:v>Total droits directs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-4.496907579342997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18-4334-B3FD-E81AD49B5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montant'!$A$6:$A$21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montant'!$D$6:$D$21</c:f>
              <c:numCache>
                <c:formatCode>#\ ##0\ "€"</c:formatCode>
                <c:ptCount val="16"/>
                <c:pt idx="0">
                  <c:v>1321.62</c:v>
                </c:pt>
                <c:pt idx="1">
                  <c:v>1276.78</c:v>
                </c:pt>
                <c:pt idx="2">
                  <c:v>1332.06</c:v>
                </c:pt>
                <c:pt idx="3">
                  <c:v>1332.3</c:v>
                </c:pt>
                <c:pt idx="4">
                  <c:v>1355.5484944529594</c:v>
                </c:pt>
                <c:pt idx="5">
                  <c:v>1355.2999569373576</c:v>
                </c:pt>
                <c:pt idx="6">
                  <c:v>1359.4010009329149</c:v>
                </c:pt>
                <c:pt idx="7">
                  <c:v>1392.9166046363223</c:v>
                </c:pt>
                <c:pt idx="8">
                  <c:v>1376.4054356274769</c:v>
                </c:pt>
                <c:pt idx="9">
                  <c:v>1377.68</c:v>
                </c:pt>
                <c:pt idx="10">
                  <c:v>1369.86</c:v>
                </c:pt>
                <c:pt idx="11">
                  <c:v>1411.77</c:v>
                </c:pt>
                <c:pt idx="12">
                  <c:v>1490.56</c:v>
                </c:pt>
                <c:pt idx="13">
                  <c:v>1479.81</c:v>
                </c:pt>
                <c:pt idx="14">
                  <c:v>1470.7918037228301</c:v>
                </c:pt>
                <c:pt idx="15">
                  <c:v>1462.322044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B-4299-96EB-D4179E949DB7}"/>
            </c:ext>
          </c:extLst>
        </c:ser>
        <c:ser>
          <c:idx val="3"/>
          <c:order val="3"/>
          <c:tx>
            <c:strRef>
              <c:f>'Evol montant'!$E$4</c:f>
              <c:strCache>
                <c:ptCount val="1"/>
                <c:pt idx="0">
                  <c:v>Total droits dérivés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" lastClr="FFFFFF">
                          <a:lumMod val="6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18-4334-B3FD-E81AD49B5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montant'!$E$6:$E$21</c:f>
              <c:numCache>
                <c:formatCode>#\ ##0\ "€"</c:formatCode>
                <c:ptCount val="16"/>
                <c:pt idx="0">
                  <c:v>591.61</c:v>
                </c:pt>
                <c:pt idx="1">
                  <c:v>609</c:v>
                </c:pt>
                <c:pt idx="2">
                  <c:v>626.76</c:v>
                </c:pt>
                <c:pt idx="3">
                  <c:v>631</c:v>
                </c:pt>
                <c:pt idx="4">
                  <c:v>631.48322400924894</c:v>
                </c:pt>
                <c:pt idx="5">
                  <c:v>634.94905948787914</c:v>
                </c:pt>
                <c:pt idx="6">
                  <c:v>638.80410910140301</c:v>
                </c:pt>
                <c:pt idx="7">
                  <c:v>646.32206157589326</c:v>
                </c:pt>
                <c:pt idx="8">
                  <c:v>646.93469094823922</c:v>
                </c:pt>
                <c:pt idx="9">
                  <c:v>656.20353950928222</c:v>
                </c:pt>
                <c:pt idx="10">
                  <c:v>662.71</c:v>
                </c:pt>
                <c:pt idx="11">
                  <c:v>677.6</c:v>
                </c:pt>
                <c:pt idx="12">
                  <c:v>706.34</c:v>
                </c:pt>
                <c:pt idx="13">
                  <c:v>717.93</c:v>
                </c:pt>
                <c:pt idx="14">
                  <c:v>755.11262282268399</c:v>
                </c:pt>
                <c:pt idx="15">
                  <c:v>713.50683800000002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DB-4299-96EB-D4179E94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32600"/>
        <c:axId val="878134568"/>
      </c:lineChart>
      <c:catAx>
        <c:axId val="87813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134568"/>
        <c:crosses val="autoZero"/>
        <c:auto val="1"/>
        <c:lblAlgn val="ctr"/>
        <c:lblOffset val="100"/>
        <c:noMultiLvlLbl val="0"/>
      </c:catAx>
      <c:valAx>
        <c:axId val="878134568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accent1">
                        <a:lumMod val="50000"/>
                      </a:schemeClr>
                    </a:solidFill>
                  </a:rPr>
                  <a:t>Montans</a:t>
                </a:r>
                <a:r>
                  <a:rPr lang="fr-FR" baseline="0">
                    <a:solidFill>
                      <a:schemeClr val="accent1">
                        <a:lumMod val="50000"/>
                      </a:schemeClr>
                    </a:solidFill>
                  </a:rPr>
                  <a:t> en euros courants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13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438119942050299"/>
          <c:y val="0.31674977683653527"/>
          <c:w val="0.22561880057949696"/>
          <c:h val="0.33951864676366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42172261806798"/>
          <c:y val="6.4409976904259897E-2"/>
          <c:w val="0.83142510524169289"/>
          <c:h val="0.82033037834015943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'Répartition par motif de départ'!$A$5</c:f>
              <c:strCache>
                <c:ptCount val="1"/>
                <c:pt idx="0">
                  <c:v>Hospitalier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FC-4F01-A274-B7ADA4EC07C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FC-4F01-A274-B7ADA4EC07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FC-4F01-A274-B7ADA4EC07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FC-4F01-A274-B7ADA4EC07C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FC-4F01-A274-B7ADA4EC07CA}"/>
              </c:ext>
            </c:extLst>
          </c:dPt>
          <c:dLbls>
            <c:dLbl>
              <c:idx val="0"/>
              <c:layout>
                <c:manualLayout>
                  <c:x val="2.9962542889296138E-2"/>
                  <c:y val="-2.33625211550389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rgbClr val="0070C0"/>
                        </a:solidFill>
                      </a:defRPr>
                    </a:pPr>
                    <a:fld id="{0EB02559-987C-4D48-A509-03E0E5615802}" type="VALUE">
                      <a:rPr lang="en-US">
                        <a:solidFill>
                          <a:srgbClr val="0070C0"/>
                        </a:solidFill>
                      </a:rPr>
                      <a:pPr>
                        <a:defRPr b="1">
                          <a:solidFill>
                            <a:srgbClr val="0070C0"/>
                          </a:solidFill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FFC-4F01-A274-B7ADA4EC0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'Répartition par motif de départ'!$B$4:$G$4</c:f>
              <c:strCache>
                <c:ptCount val="6"/>
                <c:pt idx="0">
                  <c:v>Fonctionnaire handicapé</c:v>
                </c:pt>
                <c:pt idx="1">
                  <c:v>Raisons familiales</c:v>
                </c:pt>
                <c:pt idx="2">
                  <c:v>Invalidité</c:v>
                </c:pt>
                <c:pt idx="3">
                  <c:v>Catégorie active ¹</c:v>
                </c:pt>
                <c:pt idx="4">
                  <c:v>Carrière longue</c:v>
                </c:pt>
                <c:pt idx="5">
                  <c:v>Catégorie sédentaire</c:v>
                </c:pt>
              </c:strCache>
            </c:strRef>
          </c:cat>
          <c:val>
            <c:numRef>
              <c:f>'Répartition par motif de départ'!$B$5:$G$5</c:f>
              <c:numCache>
                <c:formatCode>#,##0</c:formatCode>
                <c:ptCount val="6"/>
                <c:pt idx="0">
                  <c:v>59</c:v>
                </c:pt>
                <c:pt idx="1">
                  <c:v>1746</c:v>
                </c:pt>
                <c:pt idx="2">
                  <c:v>3346</c:v>
                </c:pt>
                <c:pt idx="3">
                  <c:v>8377</c:v>
                </c:pt>
                <c:pt idx="4">
                  <c:v>2542</c:v>
                </c:pt>
                <c:pt idx="5">
                  <c:v>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FC-4F01-A274-B7ADA4EC07CA}"/>
            </c:ext>
          </c:extLst>
        </c:ser>
        <c:ser>
          <c:idx val="1"/>
          <c:order val="1"/>
          <c:tx>
            <c:strRef>
              <c:f>'Répartition par motif de départ'!$A$6</c:f>
              <c:strCache>
                <c:ptCount val="1"/>
                <c:pt idx="0">
                  <c:v>Territorial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dLbl>
              <c:idx val="0"/>
              <c:layout>
                <c:manualLayout>
                  <c:x val="3.2697706253311087E-2"/>
                  <c:y val="2.7368050372644039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000" b="1" i="0" u="none" strike="noStrike" kern="1200" baseline="0">
                        <a:solidFill>
                          <a:srgbClr val="C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756CB5-DD3E-4970-AEEE-6869EE3E7DC3}" type="VALUE">
                      <a:rPr lang="en-US" b="1">
                        <a:solidFill>
                          <a:srgbClr val="C00000"/>
                        </a:solidFill>
                      </a:rPr>
                      <a:pPr algn="ctr">
                        <a:defRPr lang="en-US" sz="1000" b="1" i="0" u="none" strike="noStrike" kern="1200" baseline="0">
                          <a:solidFill>
                            <a:srgbClr val="C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FFC-4F01-A274-B7ADA4EC07C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FC-4F01-A274-B7ADA4EC07C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FC-4F01-A274-B7ADA4EC07C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FC-4F01-A274-B7ADA4EC07CA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FC-4F01-A274-B7ADA4EC07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FC-4F01-A274-B7ADA4EC0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'Répartition par motif de départ'!$B$4:$G$4</c:f>
              <c:strCache>
                <c:ptCount val="6"/>
                <c:pt idx="0">
                  <c:v>Fonctionnaire handicapé</c:v>
                </c:pt>
                <c:pt idx="1">
                  <c:v>Raisons familiales</c:v>
                </c:pt>
                <c:pt idx="2">
                  <c:v>Invalidité</c:v>
                </c:pt>
                <c:pt idx="3">
                  <c:v>Catégorie active ¹</c:v>
                </c:pt>
                <c:pt idx="4">
                  <c:v>Carrière longue</c:v>
                </c:pt>
                <c:pt idx="5">
                  <c:v>Catégorie sédentaire</c:v>
                </c:pt>
              </c:strCache>
            </c:strRef>
          </c:cat>
          <c:val>
            <c:numRef>
              <c:f>'Répartition par motif de départ'!$B$6:$G$6</c:f>
              <c:numCache>
                <c:formatCode>#,##0</c:formatCode>
                <c:ptCount val="6"/>
                <c:pt idx="0">
                  <c:v>336</c:v>
                </c:pt>
                <c:pt idx="1">
                  <c:v>2401</c:v>
                </c:pt>
                <c:pt idx="2">
                  <c:v>8516</c:v>
                </c:pt>
                <c:pt idx="3">
                  <c:v>2220</c:v>
                </c:pt>
                <c:pt idx="4">
                  <c:v>12512</c:v>
                </c:pt>
                <c:pt idx="5">
                  <c:v>20912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FC-4F01-A274-B7ADA4EC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91613952"/>
        <c:axId val="191763200"/>
      </c:barChart>
      <c:catAx>
        <c:axId val="19161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91763200"/>
        <c:crosses val="autoZero"/>
        <c:auto val="1"/>
        <c:lblAlgn val="ctr"/>
        <c:lblOffset val="100"/>
        <c:noMultiLvlLbl val="0"/>
      </c:catAx>
      <c:valAx>
        <c:axId val="191763200"/>
        <c:scaling>
          <c:orientation val="minMax"/>
          <c:max val="3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19161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13679172456387"/>
          <c:y val="0.38153757816569067"/>
          <c:w val="0.27568673768720081"/>
          <c:h val="0.15375411891855345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4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5.0925925925925923E-2"/>
          <c:w val="0.581600171143414"/>
          <c:h val="0.58646471274424028"/>
        </c:manualLayout>
      </c:layout>
      <c:lineChart>
        <c:grouping val="standard"/>
        <c:varyColors val="0"/>
        <c:ser>
          <c:idx val="5"/>
          <c:order val="0"/>
          <c:tx>
            <c:strRef>
              <c:f>'Evol type départ'!$H$4</c:f>
              <c:strCache>
                <c:ptCount val="1"/>
                <c:pt idx="0">
                  <c:v>Catégorie sédentaire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B5-4A2D-9836-A13A45BC7F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3B5-4A2D-9836-A13A45BC7F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3B5-4A2D-9836-A13A45BC7F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3B5-4A2D-9836-A13A45BC7F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3B5-4A2D-9836-A13A45BC7F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3B5-4A2D-9836-A13A45BC7F1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3B5-4A2D-9836-A13A45BC7F1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3B5-4A2D-9836-A13A45BC7F1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3B5-4A2D-9836-A13A45BC7F1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3B5-4A2D-9836-A13A45BC7F1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3B5-4A2D-9836-A13A45BC7F1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3B5-4A2D-9836-A13A45BC7F1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3B5-4A2D-9836-A13A45BC7F1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7C7-4C82-9A4B-F76B1D5459C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B5-4A2D-9836-A13A45BC7F1C}"/>
                </c:ext>
              </c:extLst>
            </c:dLbl>
            <c:dLbl>
              <c:idx val="15"/>
              <c:layout>
                <c:manualLayout>
                  <c:x val="4.0278127568985425E-3"/>
                  <c:y val="-1.365966006385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00" b="1" i="0" u="none" strike="noStrike" kern="1200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5391681-43F3-4C37-8344-A1D57145139D}" type="VALUE">
                      <a:rPr lang="en-US" sz="1000" b="1" i="0" u="none" strike="noStrike" kern="1200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000" b="1">
                          <a:solidFill>
                            <a:schemeClr val="accent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D81-4A66-8051-B71064BD7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départ'!$H$6:$H$21</c:f>
              <c:numCache>
                <c:formatCode>0.0%</c:formatCode>
                <c:ptCount val="16"/>
                <c:pt idx="0">
                  <c:v>0.42372095610733029</c:v>
                </c:pt>
                <c:pt idx="1">
                  <c:v>0.35328774329300366</c:v>
                </c:pt>
                <c:pt idx="2">
                  <c:v>0.43215860954626839</c:v>
                </c:pt>
                <c:pt idx="3">
                  <c:v>0.40049714870595116</c:v>
                </c:pt>
                <c:pt idx="4">
                  <c:v>0.33851191559032201</c:v>
                </c:pt>
                <c:pt idx="5">
                  <c:v>0.31143618964131786</c:v>
                </c:pt>
                <c:pt idx="6">
                  <c:v>0.30969650377699043</c:v>
                </c:pt>
                <c:pt idx="7">
                  <c:v>0.30677261250556959</c:v>
                </c:pt>
                <c:pt idx="8">
                  <c:v>0.3255554123157578</c:v>
                </c:pt>
                <c:pt idx="9">
                  <c:v>0.33927558780335304</c:v>
                </c:pt>
                <c:pt idx="10">
                  <c:v>0.36942125392502639</c:v>
                </c:pt>
                <c:pt idx="11">
                  <c:v>0.39673418708401309</c:v>
                </c:pt>
                <c:pt idx="12">
                  <c:v>0.40950520833333331</c:v>
                </c:pt>
                <c:pt idx="13">
                  <c:v>0.41790775215337594</c:v>
                </c:pt>
                <c:pt idx="14">
                  <c:v>0.42747179192962326</c:v>
                </c:pt>
                <c:pt idx="15">
                  <c:v>0.39619526202440775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'Evol type départ'!$H$20</c15:f>
                <c15:dlblRangeCache>
                  <c:ptCount val="1"/>
                  <c:pt idx="0">
                    <c:v>42,7%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696-4FF3-8FEA-16131EF67E8A}"/>
            </c:ext>
          </c:extLst>
        </c:ser>
        <c:ser>
          <c:idx val="4"/>
          <c:order val="1"/>
          <c:tx>
            <c:strRef>
              <c:f>'Evol type départ'!$G$4</c:f>
              <c:strCache>
                <c:ptCount val="1"/>
                <c:pt idx="0">
                  <c:v>Carrière longue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9.4295129797617415E-3"/>
                  <c:y val="-7.59734093067426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1-4A66-8051-B71064BD7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départ'!$G$6:$G$21</c:f>
              <c:numCache>
                <c:formatCode>0.0%</c:formatCode>
                <c:ptCount val="16"/>
                <c:pt idx="0">
                  <c:v>4.6600033378456064E-2</c:v>
                </c:pt>
                <c:pt idx="1">
                  <c:v>4.0474938002555048E-2</c:v>
                </c:pt>
                <c:pt idx="2">
                  <c:v>0.11277785056115988</c:v>
                </c:pt>
                <c:pt idx="3">
                  <c:v>0.1834149729492616</c:v>
                </c:pt>
                <c:pt idx="4">
                  <c:v>0.24764416954702564</c:v>
                </c:pt>
                <c:pt idx="5">
                  <c:v>0.28307400102271896</c:v>
                </c:pt>
                <c:pt idx="6">
                  <c:v>0.29816498429039373</c:v>
                </c:pt>
                <c:pt idx="7">
                  <c:v>0.30675776028516261</c:v>
                </c:pt>
                <c:pt idx="8">
                  <c:v>0.29066219758497702</c:v>
                </c:pt>
                <c:pt idx="9">
                  <c:v>0.28143312055603215</c:v>
                </c:pt>
                <c:pt idx="10">
                  <c:v>0.28346503564147207</c:v>
                </c:pt>
                <c:pt idx="11">
                  <c:v>0.26419589102406771</c:v>
                </c:pt>
                <c:pt idx="12">
                  <c:v>0.24926923894557823</c:v>
                </c:pt>
                <c:pt idx="13">
                  <c:v>0.23944151153098084</c:v>
                </c:pt>
                <c:pt idx="14">
                  <c:v>0.2317045961624275</c:v>
                </c:pt>
                <c:pt idx="15">
                  <c:v>0.216137832017229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96-4FF3-8FEA-16131EF67E8A}"/>
            </c:ext>
          </c:extLst>
        </c:ser>
        <c:ser>
          <c:idx val="3"/>
          <c:order val="2"/>
          <c:tx>
            <c:strRef>
              <c:f>'Evol type départ'!$F$4</c:f>
              <c:strCache>
                <c:ptCount val="1"/>
                <c:pt idx="0">
                  <c:v>Catégorie active ¹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2.6590693257359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1-4A66-8051-B71064BD7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départ'!$F$6:$F$21</c:f>
              <c:numCache>
                <c:formatCode>0.0%</c:formatCode>
                <c:ptCount val="16"/>
                <c:pt idx="0">
                  <c:v>0.25152521000611938</c:v>
                </c:pt>
                <c:pt idx="1">
                  <c:v>0.20413316299691892</c:v>
                </c:pt>
                <c:pt idx="2">
                  <c:v>0.22850342809729682</c:v>
                </c:pt>
                <c:pt idx="3">
                  <c:v>0.22422868840473753</c:v>
                </c:pt>
                <c:pt idx="4">
                  <c:v>0.21784609787156631</c:v>
                </c:pt>
                <c:pt idx="5">
                  <c:v>0.2109723135364161</c:v>
                </c:pt>
                <c:pt idx="6">
                  <c:v>0.20218597499832874</c:v>
                </c:pt>
                <c:pt idx="7">
                  <c:v>0.20577751373830389</c:v>
                </c:pt>
                <c:pt idx="8">
                  <c:v>0.19749903313136521</c:v>
                </c:pt>
                <c:pt idx="9">
                  <c:v>0.18449100664504967</c:v>
                </c:pt>
                <c:pt idx="10">
                  <c:v>0.17380240189294166</c:v>
                </c:pt>
                <c:pt idx="11">
                  <c:v>0.16093729696952197</c:v>
                </c:pt>
                <c:pt idx="12">
                  <c:v>0.18486926020408162</c:v>
                </c:pt>
                <c:pt idx="13">
                  <c:v>0.18078632953598223</c:v>
                </c:pt>
                <c:pt idx="14">
                  <c:v>0.15326384904698157</c:v>
                </c:pt>
                <c:pt idx="15">
                  <c:v>0.15214644651830581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96-4FF3-8FEA-16131EF67E8A}"/>
            </c:ext>
          </c:extLst>
        </c:ser>
        <c:ser>
          <c:idx val="2"/>
          <c:order val="3"/>
          <c:tx>
            <c:strRef>
              <c:f>'Evol type départ'!$E$4</c:f>
              <c:strCache>
                <c:ptCount val="1"/>
                <c:pt idx="0">
                  <c:v>Invalidité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5.1722734897335617E-3"/>
                  <c:y val="-1.15775698977798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1-4A66-8051-B71064BD7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départ'!$E$6:$E$21</c:f>
              <c:numCache>
                <c:formatCode>0.0%</c:formatCode>
                <c:ptCount val="16"/>
                <c:pt idx="0">
                  <c:v>9.1030467112948987E-2</c:v>
                </c:pt>
                <c:pt idx="1">
                  <c:v>8.2287517847749306E-2</c:v>
                </c:pt>
                <c:pt idx="2">
                  <c:v>0.11712301847242237</c:v>
                </c:pt>
                <c:pt idx="3">
                  <c:v>0.10109299605205439</c:v>
                </c:pt>
                <c:pt idx="4">
                  <c:v>0.10851373476441696</c:v>
                </c:pt>
                <c:pt idx="5">
                  <c:v>0.1143436335744028</c:v>
                </c:pt>
                <c:pt idx="6">
                  <c:v>0.11150477973126546</c:v>
                </c:pt>
                <c:pt idx="7">
                  <c:v>0.10233179860389129</c:v>
                </c:pt>
                <c:pt idx="8">
                  <c:v>0.11348889175368485</c:v>
                </c:pt>
                <c:pt idx="9">
                  <c:v>0.12125398048652815</c:v>
                </c:pt>
                <c:pt idx="10">
                  <c:v>0.10394809292081492</c:v>
                </c:pt>
                <c:pt idx="11">
                  <c:v>0.10959675439989605</c:v>
                </c:pt>
                <c:pt idx="12">
                  <c:v>8.3532631802721094E-2</c:v>
                </c:pt>
                <c:pt idx="13">
                  <c:v>8.734370658516255E-2</c:v>
                </c:pt>
                <c:pt idx="14">
                  <c:v>0.12511952572193535</c:v>
                </c:pt>
                <c:pt idx="15">
                  <c:v>0.17030868628858578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96-4FF3-8FEA-16131EF67E8A}"/>
            </c:ext>
          </c:extLst>
        </c:ser>
        <c:ser>
          <c:idx val="1"/>
          <c:order val="4"/>
          <c:tx>
            <c:strRef>
              <c:f>'Evol type départ'!$D$4</c:f>
              <c:strCache>
                <c:ptCount val="1"/>
                <c:pt idx="0">
                  <c:v>Raisons familiales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1-4A66-8051-B71064BD7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départ'!$D$6:$D$21</c:f>
              <c:numCache>
                <c:formatCode>0.0%</c:formatCode>
                <c:ptCount val="16"/>
                <c:pt idx="0">
                  <c:v>0.18426762104326219</c:v>
                </c:pt>
                <c:pt idx="1">
                  <c:v>0.31733674006162171</c:v>
                </c:pt>
                <c:pt idx="2">
                  <c:v>0.10565963579195597</c:v>
                </c:pt>
                <c:pt idx="3">
                  <c:v>8.7019301067407517E-2</c:v>
                </c:pt>
                <c:pt idx="4">
                  <c:v>8.2954338730216487E-2</c:v>
                </c:pt>
                <c:pt idx="5">
                  <c:v>7.5900357951640005E-2</c:v>
                </c:pt>
                <c:pt idx="6">
                  <c:v>7.405240992044923E-2</c:v>
                </c:pt>
                <c:pt idx="7">
                  <c:v>7.4974008614287838E-2</c:v>
                </c:pt>
                <c:pt idx="8">
                  <c:v>6.8855370776216465E-2</c:v>
                </c:pt>
                <c:pt idx="9">
                  <c:v>6.927137103223649E-2</c:v>
                </c:pt>
                <c:pt idx="10">
                  <c:v>6.6104141553938414E-2</c:v>
                </c:pt>
                <c:pt idx="11">
                  <c:v>6.5301820596855464E-2</c:v>
                </c:pt>
                <c:pt idx="12">
                  <c:v>6.9502019557823133E-2</c:v>
                </c:pt>
                <c:pt idx="13">
                  <c:v>7.06724090025007E-2</c:v>
                </c:pt>
                <c:pt idx="14">
                  <c:v>5.7675145024542615E-2</c:v>
                </c:pt>
                <c:pt idx="15">
                  <c:v>5.9540559942569994E-2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96-4FF3-8FEA-16131EF67E8A}"/>
            </c:ext>
          </c:extLst>
        </c:ser>
        <c:ser>
          <c:idx val="0"/>
          <c:order val="5"/>
          <c:tx>
            <c:strRef>
              <c:f>'Evol type départ'!$C$4</c:f>
              <c:strCache>
                <c:ptCount val="1"/>
                <c:pt idx="0">
                  <c:v>Fonctionnaire handicapé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'Evol type départ'!$B$6:$B$21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type départ'!$C$6:$C$21</c:f>
              <c:numCache>
                <c:formatCode>0.0%</c:formatCode>
                <c:ptCount val="16"/>
                <c:pt idx="0">
                  <c:v>2.8557123518831011E-3</c:v>
                </c:pt>
                <c:pt idx="1">
                  <c:v>2.4798977981513488E-3</c:v>
                </c:pt>
                <c:pt idx="2">
                  <c:v>3.7774575308965456E-3</c:v>
                </c:pt>
                <c:pt idx="3">
                  <c:v>3.7468928205878051E-3</c:v>
                </c:pt>
                <c:pt idx="4">
                  <c:v>4.5297434964526109E-3</c:v>
                </c:pt>
                <c:pt idx="5">
                  <c:v>4.2735042735042739E-3</c:v>
                </c:pt>
                <c:pt idx="6">
                  <c:v>4.3953472825723648E-3</c:v>
                </c:pt>
                <c:pt idx="7">
                  <c:v>3.3863062527847913E-3</c:v>
                </c:pt>
                <c:pt idx="8">
                  <c:v>3.9390944379986536E-3</c:v>
                </c:pt>
                <c:pt idx="9">
                  <c:v>4.2749334768004887E-3</c:v>
                </c:pt>
                <c:pt idx="10">
                  <c:v>3.2590740658065094E-3</c:v>
                </c:pt>
                <c:pt idx="11">
                  <c:v>3.2340499256457273E-3</c:v>
                </c:pt>
                <c:pt idx="12">
                  <c:v>3.3216411564625848E-3</c:v>
                </c:pt>
                <c:pt idx="13">
                  <c:v>3.8482911919977773E-3</c:v>
                </c:pt>
                <c:pt idx="14">
                  <c:v>4.7650921144897045E-3</c:v>
                </c:pt>
                <c:pt idx="15">
                  <c:v>5.6712132089016508E-3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96-4FF3-8FEA-16131EF6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523216"/>
        <c:axId val="957521576"/>
      </c:lineChart>
      <c:catAx>
        <c:axId val="95752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7521576"/>
        <c:crosses val="autoZero"/>
        <c:auto val="1"/>
        <c:lblAlgn val="ctr"/>
        <c:lblOffset val="100"/>
        <c:noMultiLvlLbl val="0"/>
      </c:catAx>
      <c:valAx>
        <c:axId val="957521576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752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82548909537581"/>
          <c:y val="0.24953572470107904"/>
          <c:w val="0.24162258307475187"/>
          <c:h val="0.3750026246719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80859634754924E-2"/>
          <c:y val="3.6095976046947656E-2"/>
          <c:w val="0.93801619431487926"/>
          <c:h val="0.7391370572929733"/>
        </c:manualLayout>
      </c:layout>
      <c:lineChart>
        <c:grouping val="standard"/>
        <c:varyColors val="0"/>
        <c:ser>
          <c:idx val="0"/>
          <c:order val="0"/>
          <c:tx>
            <c:strRef>
              <c:f>'Evol âge'!$B$6</c:f>
              <c:strCache>
                <c:ptCount val="1"/>
                <c:pt idx="0">
                  <c:v>Ensemble des droits directs vieillesse</c:v>
                </c:pt>
              </c:strCache>
            </c:strRef>
          </c:tx>
          <c:spPr>
            <a:ln w="25400"/>
          </c:spPr>
          <c:dLbls>
            <c:dLbl>
              <c:idx val="0"/>
              <c:layout>
                <c:manualLayout>
                  <c:x val="-2.3590137164137284E-2"/>
                  <c:y val="-4.5512230559582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B-48E4-B6CD-DBF295A8E173}"/>
                </c:ext>
              </c:extLst>
            </c:dLbl>
            <c:dLbl>
              <c:idx val="8"/>
              <c:layout>
                <c:manualLayout>
                  <c:x val="-7.0637060972337476E-2"/>
                  <c:y val="-6.250503817567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B-48E4-B6CD-DBF295A8E173}"/>
                </c:ext>
              </c:extLst>
            </c:dLbl>
            <c:dLbl>
              <c:idx val="23"/>
              <c:layout>
                <c:manualLayout>
                  <c:x val="0"/>
                  <c:y val="4.020799050399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8-496B-A67E-C777D0BA45D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'Evol âge'!$B$7:$B$30</c:f>
              <c:numCache>
                <c:formatCode>#\ ##0.0</c:formatCode>
                <c:ptCount val="24"/>
                <c:pt idx="0">
                  <c:v>57.051966157314141</c:v>
                </c:pt>
                <c:pt idx="1">
                  <c:v>56.206737560523571</c:v>
                </c:pt>
                <c:pt idx="2">
                  <c:v>57.588876145145434</c:v>
                </c:pt>
                <c:pt idx="3">
                  <c:v>57.368008655938333</c:v>
                </c:pt>
                <c:pt idx="4">
                  <c:v>58.039480661792787</c:v>
                </c:pt>
                <c:pt idx="5">
                  <c:v>57.864579355531816</c:v>
                </c:pt>
                <c:pt idx="6">
                  <c:v>57.755457744796423</c:v>
                </c:pt>
                <c:pt idx="7">
                  <c:v>58.372564010681131</c:v>
                </c:pt>
                <c:pt idx="8">
                  <c:v>58.384671233345287</c:v>
                </c:pt>
                <c:pt idx="9">
                  <c:v>57.048729435883942</c:v>
                </c:pt>
                <c:pt idx="10">
                  <c:v>60.117188642120304</c:v>
                </c:pt>
                <c:pt idx="11">
                  <c:v>60.339675333916119</c:v>
                </c:pt>
                <c:pt idx="12">
                  <c:v>60.7</c:v>
                </c:pt>
                <c:pt idx="13">
                  <c:v>61.001747396638827</c:v>
                </c:pt>
                <c:pt idx="14">
                  <c:v>61.1</c:v>
                </c:pt>
                <c:pt idx="15">
                  <c:v>61.2</c:v>
                </c:pt>
                <c:pt idx="16">
                  <c:v>61.4</c:v>
                </c:pt>
                <c:pt idx="17">
                  <c:v>61.6</c:v>
                </c:pt>
                <c:pt idx="18">
                  <c:v>61.79</c:v>
                </c:pt>
                <c:pt idx="19">
                  <c:v>62.03</c:v>
                </c:pt>
                <c:pt idx="20">
                  <c:v>62.1</c:v>
                </c:pt>
                <c:pt idx="21">
                  <c:v>62.3</c:v>
                </c:pt>
                <c:pt idx="22">
                  <c:v>62.678527633400002</c:v>
                </c:pt>
                <c:pt idx="23">
                  <c:v>62.816299433799998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B-48E4-B6CD-DBF295A8E173}"/>
            </c:ext>
          </c:extLst>
        </c:ser>
        <c:ser>
          <c:idx val="2"/>
          <c:order val="1"/>
          <c:tx>
            <c:strRef>
              <c:f>'Evol âge'!$C$6</c:f>
              <c:strCache>
                <c:ptCount val="1"/>
                <c:pt idx="0">
                  <c:v>Catégorie sédentaire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</c:spPr>
          </c:marker>
          <c:dLbls>
            <c:dLbl>
              <c:idx val="0"/>
              <c:layout>
                <c:manualLayout>
                  <c:x val="-2.8719756391294628E-2"/>
                  <c:y val="-5.4552331150184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B-48E4-B6CD-DBF295A8E173}"/>
                </c:ext>
              </c:extLst>
            </c:dLbl>
            <c:dLbl>
              <c:idx val="8"/>
              <c:layout>
                <c:manualLayout>
                  <c:x val="-6.4807319554173862E-2"/>
                  <c:y val="-5.191987980192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B-48E4-B6CD-DBF295A8E173}"/>
                </c:ext>
              </c:extLst>
            </c:dLbl>
            <c:dLbl>
              <c:idx val="23"/>
              <c:layout>
                <c:manualLayout>
                  <c:x val="0"/>
                  <c:y val="-4.020799050399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8-496B-A67E-C777D0BA45D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'Evol âge'!$C$7:$C$30</c:f>
              <c:numCache>
                <c:formatCode>#\ ##0.0</c:formatCode>
                <c:ptCount val="24"/>
                <c:pt idx="0">
                  <c:v>60.6</c:v>
                </c:pt>
                <c:pt idx="1">
                  <c:v>60.7</c:v>
                </c:pt>
                <c:pt idx="2">
                  <c:v>60.5</c:v>
                </c:pt>
                <c:pt idx="3">
                  <c:v>60.6</c:v>
                </c:pt>
                <c:pt idx="4">
                  <c:v>60.6</c:v>
                </c:pt>
                <c:pt idx="5">
                  <c:v>60.7</c:v>
                </c:pt>
                <c:pt idx="6">
                  <c:v>60.9</c:v>
                </c:pt>
                <c:pt idx="7">
                  <c:v>60.9</c:v>
                </c:pt>
                <c:pt idx="8">
                  <c:v>61</c:v>
                </c:pt>
                <c:pt idx="9">
                  <c:v>61.433766697864378</c:v>
                </c:pt>
                <c:pt idx="10">
                  <c:v>61.971798790757475</c:v>
                </c:pt>
                <c:pt idx="11">
                  <c:v>62.128006115370567</c:v>
                </c:pt>
                <c:pt idx="12">
                  <c:v>62.76</c:v>
                </c:pt>
                <c:pt idx="13">
                  <c:v>63.071596786489181</c:v>
                </c:pt>
                <c:pt idx="14">
                  <c:v>63.07</c:v>
                </c:pt>
                <c:pt idx="15">
                  <c:v>63.2</c:v>
                </c:pt>
                <c:pt idx="16">
                  <c:v>63.2</c:v>
                </c:pt>
                <c:pt idx="17">
                  <c:v>63.2</c:v>
                </c:pt>
                <c:pt idx="18">
                  <c:v>63.27</c:v>
                </c:pt>
                <c:pt idx="19">
                  <c:v>63.29</c:v>
                </c:pt>
                <c:pt idx="20">
                  <c:v>63.4</c:v>
                </c:pt>
                <c:pt idx="21">
                  <c:v>63.5</c:v>
                </c:pt>
                <c:pt idx="22">
                  <c:v>63.799986005400001</c:v>
                </c:pt>
                <c:pt idx="23">
                  <c:v>64.006720635799994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1B-48E4-B6CD-DBF295A8E173}"/>
            </c:ext>
          </c:extLst>
        </c:ser>
        <c:ser>
          <c:idx val="3"/>
          <c:order val="2"/>
          <c:tx>
            <c:strRef>
              <c:f>'Evol âge'!$D$6</c:f>
              <c:strCache>
                <c:ptCount val="1"/>
                <c:pt idx="0">
                  <c:v>Catégorie active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2.7357771435428609E-2"/>
                  <c:y val="4.5512474096775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1B-48E4-B6CD-DBF295A8E173}"/>
                </c:ext>
              </c:extLst>
            </c:dLbl>
            <c:dLbl>
              <c:idx val="8"/>
              <c:layout>
                <c:manualLayout>
                  <c:x val="-6.2982918578995628E-2"/>
                  <c:y val="5.1920157626621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1B-48E4-B6CD-DBF295A8E1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1B-48E4-B6CD-DBF295A8E17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F-40F7-B5B3-04725AD4701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FF-47F8-8E20-FF30A59AFA06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8-496B-A67E-C777D0BA45D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'Evol âge'!$D$7:$D$30</c:f>
              <c:numCache>
                <c:formatCode>#\ ##0.0</c:formatCode>
                <c:ptCount val="24"/>
                <c:pt idx="0">
                  <c:v>56</c:v>
                </c:pt>
                <c:pt idx="1">
                  <c:v>56.1</c:v>
                </c:pt>
                <c:pt idx="2">
                  <c:v>56</c:v>
                </c:pt>
                <c:pt idx="3">
                  <c:v>56.2</c:v>
                </c:pt>
                <c:pt idx="4">
                  <c:v>56.4</c:v>
                </c:pt>
                <c:pt idx="5">
                  <c:v>56.5</c:v>
                </c:pt>
                <c:pt idx="6">
                  <c:v>56.5</c:v>
                </c:pt>
                <c:pt idx="7">
                  <c:v>56.9</c:v>
                </c:pt>
                <c:pt idx="8">
                  <c:v>56.9</c:v>
                </c:pt>
                <c:pt idx="9">
                  <c:v>57.205216106390836</c:v>
                </c:pt>
                <c:pt idx="10">
                  <c:v>57.831976552092009</c:v>
                </c:pt>
                <c:pt idx="11">
                  <c:v>58.016623068748466</c:v>
                </c:pt>
                <c:pt idx="12">
                  <c:v>58.47</c:v>
                </c:pt>
                <c:pt idx="13">
                  <c:v>58.852735562310031</c:v>
                </c:pt>
                <c:pt idx="14">
                  <c:v>59</c:v>
                </c:pt>
                <c:pt idx="15">
                  <c:v>59.1</c:v>
                </c:pt>
                <c:pt idx="16">
                  <c:v>59.3</c:v>
                </c:pt>
                <c:pt idx="17">
                  <c:v>59.4</c:v>
                </c:pt>
                <c:pt idx="18">
                  <c:v>59.62</c:v>
                </c:pt>
                <c:pt idx="19">
                  <c:v>59.97</c:v>
                </c:pt>
                <c:pt idx="20">
                  <c:v>60.23</c:v>
                </c:pt>
                <c:pt idx="21">
                  <c:v>60.4</c:v>
                </c:pt>
                <c:pt idx="22">
                  <c:v>60.839344159900001</c:v>
                </c:pt>
                <c:pt idx="23">
                  <c:v>61.030072651099999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1B-48E4-B6CD-DBF295A8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33184"/>
        <c:axId val="214734720"/>
      </c:lineChart>
      <c:catAx>
        <c:axId val="2147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340000"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214734720"/>
        <c:crosses val="autoZero"/>
        <c:auto val="1"/>
        <c:lblAlgn val="ctr"/>
        <c:lblOffset val="100"/>
        <c:noMultiLvlLbl val="0"/>
      </c:catAx>
      <c:valAx>
        <c:axId val="214734720"/>
        <c:scaling>
          <c:orientation val="minMax"/>
          <c:min val="54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214733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497016217833068"/>
          <c:y val="0.89418217884054829"/>
          <c:w val="0.78704111190616044"/>
          <c:h val="9.3529034677116971E-2"/>
        </c:manualLayout>
      </c:layout>
      <c:overlay val="0"/>
      <c:txPr>
        <a:bodyPr/>
        <a:lstStyle/>
        <a:p>
          <a:pPr>
            <a:defRPr sz="105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36832895888"/>
          <c:y val="7.8703703703703706E-2"/>
          <c:w val="0.58550465660889062"/>
          <c:h val="0.70799358413531654"/>
        </c:manualLayout>
      </c:layout>
      <c:lineChart>
        <c:grouping val="standard"/>
        <c:varyColors val="0"/>
        <c:ser>
          <c:idx val="0"/>
          <c:order val="0"/>
          <c:tx>
            <c:strRef>
              <c:f>'Durée validée'!$C$5</c:f>
              <c:strCache>
                <c:ptCount val="1"/>
                <c:pt idx="0">
                  <c:v>Total vieillesse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3343653250773995E-2"/>
                  <c:y val="3.6253776435045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0-4BEF-B84F-03B5B8096AB2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'Durée validée'!$B$6:$B$21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'Durée validée'!$C$6:$C$21</c:f>
              <c:numCache>
                <c:formatCode>#\ ##0.0</c:formatCode>
                <c:ptCount val="16"/>
                <c:pt idx="0" formatCode="0.0">
                  <c:v>121.81107545364486</c:v>
                </c:pt>
                <c:pt idx="1">
                  <c:v>115.02199475925319</c:v>
                </c:pt>
                <c:pt idx="2">
                  <c:v>120.97881182724352</c:v>
                </c:pt>
                <c:pt idx="3">
                  <c:v>122.25106548211998</c:v>
                </c:pt>
                <c:pt idx="4">
                  <c:v>123.3745801448832</c:v>
                </c:pt>
                <c:pt idx="5">
                  <c:v>123.18803440792215</c:v>
                </c:pt>
                <c:pt idx="6">
                  <c:v>123.63493950788157</c:v>
                </c:pt>
                <c:pt idx="7">
                  <c:v>123.25056586481955</c:v>
                </c:pt>
                <c:pt idx="8">
                  <c:v>122.07180875923063</c:v>
                </c:pt>
                <c:pt idx="9">
                  <c:v>121.9919411520108</c:v>
                </c:pt>
                <c:pt idx="10">
                  <c:v>120.48638534543497</c:v>
                </c:pt>
                <c:pt idx="11">
                  <c:v>119.29266525032867</c:v>
                </c:pt>
                <c:pt idx="12">
                  <c:v>119.40966134032914</c:v>
                </c:pt>
                <c:pt idx="13">
                  <c:v>118.76683340532293</c:v>
                </c:pt>
                <c:pt idx="14">
                  <c:v>117.85949092413399</c:v>
                </c:pt>
                <c:pt idx="15">
                  <c:v>117.219335483157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3B4-B165-5CC97673AD01}"/>
            </c:ext>
          </c:extLst>
        </c:ser>
        <c:ser>
          <c:idx val="2"/>
          <c:order val="1"/>
          <c:tx>
            <c:strRef>
              <c:f>'Durée validée'!$E$5</c:f>
              <c:strCache>
                <c:ptCount val="1"/>
                <c:pt idx="0">
                  <c:v>Vieillesse 2-15 ans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3343653250773995E-2"/>
                  <c:y val="-4.028197381671701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0-4BEF-B84F-03B5B8096AB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'Durée validée'!$B$6:$B$21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'Durée validée'!$E$6:$E$21</c:f>
              <c:numCache>
                <c:formatCode>0.0</c:formatCode>
                <c:ptCount val="16"/>
                <c:pt idx="1">
                  <c:v>34.727002245508984</c:v>
                </c:pt>
                <c:pt idx="2">
                  <c:v>40.095404673213672</c:v>
                </c:pt>
                <c:pt idx="3">
                  <c:v>40.75981021897811</c:v>
                </c:pt>
                <c:pt idx="4">
                  <c:v>40.626290322580644</c:v>
                </c:pt>
                <c:pt idx="5">
                  <c:v>40.650400775694891</c:v>
                </c:pt>
                <c:pt idx="6">
                  <c:v>40.627692451420032</c:v>
                </c:pt>
                <c:pt idx="7">
                  <c:v>39.97047123930907</c:v>
                </c:pt>
                <c:pt idx="8">
                  <c:v>40.368696498054476</c:v>
                </c:pt>
                <c:pt idx="9">
                  <c:v>40.590056954436449</c:v>
                </c:pt>
                <c:pt idx="10">
                  <c:v>40.670857020425657</c:v>
                </c:pt>
                <c:pt idx="11">
                  <c:v>40.7738071334214</c:v>
                </c:pt>
                <c:pt idx="12">
                  <c:v>40.457959870239108</c:v>
                </c:pt>
                <c:pt idx="13">
                  <c:v>40.13665901262916</c:v>
                </c:pt>
                <c:pt idx="14">
                  <c:v>40.932213231324603</c:v>
                </c:pt>
                <c:pt idx="15" formatCode="#\ ##0.0">
                  <c:v>40.653346234064998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79-43B4-B165-5CC97673AD01}"/>
            </c:ext>
          </c:extLst>
        </c:ser>
        <c:ser>
          <c:idx val="3"/>
          <c:order val="2"/>
          <c:tx>
            <c:strRef>
              <c:f>'Durée validée'!$F$5</c:f>
              <c:strCache>
                <c:ptCount val="1"/>
                <c:pt idx="0">
                  <c:v>Vieillesse 15 ans et plus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3.9215686274509803E-2"/>
                  <c:y val="-5.236656596173212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5B9BD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0-4BEF-B84F-03B5B8096AB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'Durée validée'!$B$6:$B$21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'Durée validée'!$F$6:$F$21</c:f>
              <c:numCache>
                <c:formatCode>#\ ##0.0</c:formatCode>
                <c:ptCount val="16"/>
                <c:pt idx="0" formatCode="0.0">
                  <c:v>121.81107545364486</c:v>
                </c:pt>
                <c:pt idx="1">
                  <c:v>118.62060273871468</c:v>
                </c:pt>
                <c:pt idx="2" formatCode="0.0">
                  <c:v>126.56372661995478</c:v>
                </c:pt>
                <c:pt idx="3" formatCode="0.0">
                  <c:v>128.98307039297978</c:v>
                </c:pt>
                <c:pt idx="4" formatCode="0.0">
                  <c:v>130.90294510932924</c:v>
                </c:pt>
                <c:pt idx="5" formatCode="0.0">
                  <c:v>131.57657722987662</c:v>
                </c:pt>
                <c:pt idx="6" formatCode="0.0">
                  <c:v>132.69467993213019</c:v>
                </c:pt>
                <c:pt idx="7" formatCode="0.0">
                  <c:v>132.54455039780211</c:v>
                </c:pt>
                <c:pt idx="8" formatCode="0.0">
                  <c:v>132.01698950872407</c:v>
                </c:pt>
                <c:pt idx="9" formatCode="0.0">
                  <c:v>132.04431532436993</c:v>
                </c:pt>
                <c:pt idx="10" formatCode="0.0">
                  <c:v>130.90099574338703</c:v>
                </c:pt>
                <c:pt idx="11" formatCode="0.0">
                  <c:v>130.18743732901569</c:v>
                </c:pt>
                <c:pt idx="12" formatCode="0.0">
                  <c:v>130.04042756754973</c:v>
                </c:pt>
                <c:pt idx="13" formatCode="0.0">
                  <c:v>129.64429414419106</c:v>
                </c:pt>
                <c:pt idx="14" formatCode="0.0">
                  <c:v>129.475598565263</c:v>
                </c:pt>
                <c:pt idx="15">
                  <c:v>129.07805119282699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79-43B4-B165-5CC97673AD01}"/>
            </c:ext>
          </c:extLst>
        </c:ser>
        <c:ser>
          <c:idx val="1"/>
          <c:order val="3"/>
          <c:tx>
            <c:strRef>
              <c:f>'Durée validée'!$D$5</c:f>
              <c:strCache>
                <c:ptCount val="1"/>
                <c:pt idx="0">
                  <c:v>Total invalidité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3.0959752321981424E-2"/>
                  <c:y val="2.8197381671701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D7D31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0-4BEF-B84F-03B5B8096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'Durée validée'!$B$6:$B$21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'Durée validée'!$D$6:$D$21</c:f>
              <c:numCache>
                <c:formatCode>#\ ##0.0</c:formatCode>
                <c:ptCount val="16"/>
                <c:pt idx="0" formatCode="0.0">
                  <c:v>100.88079899205498</c:v>
                </c:pt>
                <c:pt idx="1">
                  <c:v>100.1</c:v>
                </c:pt>
                <c:pt idx="2">
                  <c:v>98.6</c:v>
                </c:pt>
                <c:pt idx="3">
                  <c:v>98.8</c:v>
                </c:pt>
                <c:pt idx="4">
                  <c:v>99.8</c:v>
                </c:pt>
                <c:pt idx="5">
                  <c:v>98.4</c:v>
                </c:pt>
                <c:pt idx="6">
                  <c:v>97.1</c:v>
                </c:pt>
                <c:pt idx="7">
                  <c:v>96.9</c:v>
                </c:pt>
                <c:pt idx="8">
                  <c:v>95.6</c:v>
                </c:pt>
                <c:pt idx="9">
                  <c:v>94.7</c:v>
                </c:pt>
                <c:pt idx="10">
                  <c:v>95.2</c:v>
                </c:pt>
                <c:pt idx="11">
                  <c:v>95.4</c:v>
                </c:pt>
                <c:pt idx="12">
                  <c:v>95.67823233762654</c:v>
                </c:pt>
                <c:pt idx="13">
                  <c:v>94.543235313898791</c:v>
                </c:pt>
                <c:pt idx="14">
                  <c:v>96.267933313519706</c:v>
                </c:pt>
                <c:pt idx="15">
                  <c:v>95.943182794685001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79-43B4-B165-5CC97673A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763648"/>
        <c:axId val="1110763320"/>
      </c:lineChart>
      <c:catAx>
        <c:axId val="11107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0763320"/>
        <c:crosses val="autoZero"/>
        <c:auto val="1"/>
        <c:lblAlgn val="ctr"/>
        <c:lblOffset val="100"/>
        <c:tickMarkSkip val="1"/>
        <c:noMultiLvlLbl val="0"/>
      </c:catAx>
      <c:valAx>
        <c:axId val="1110763320"/>
        <c:scaling>
          <c:orientation val="minMax"/>
          <c:max val="1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>
                    <a:solidFill>
                      <a:schemeClr val="accent1">
                        <a:lumMod val="50000"/>
                      </a:schemeClr>
                    </a:solidFill>
                  </a:rPr>
                  <a:t>Nombre de trimestres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076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16216084444552"/>
          <c:y val="0.60581283999724511"/>
          <c:w val="0.25532597125049772"/>
          <c:h val="0.27209492102557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731017180602757E-2"/>
          <c:y val="2.6824368547711652E-2"/>
          <c:w val="0.59314905854576638"/>
          <c:h val="0.85404247545979828"/>
        </c:manualLayout>
      </c:layout>
      <c:lineChart>
        <c:grouping val="standard"/>
        <c:varyColors val="0"/>
        <c:ser>
          <c:idx val="2"/>
          <c:order val="0"/>
          <c:tx>
            <c:strRef>
              <c:f>'Evol majo enfants'!$C$7</c:f>
              <c:strCache>
                <c:ptCount val="1"/>
                <c:pt idx="0">
                  <c:v>FPH droit direct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3.9208377361116264E-2"/>
                  <c:y val="-2.69148864622224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900" b="1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7DD-4515-8FF7-000108B46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majo enfants'!$C$9:$C$24</c:f>
              <c:numCache>
                <c:formatCode>0.0%</c:formatCode>
                <c:ptCount val="16"/>
                <c:pt idx="0">
                  <c:v>0.245</c:v>
                </c:pt>
                <c:pt idx="1">
                  <c:v>0.30299999999999999</c:v>
                </c:pt>
                <c:pt idx="2">
                  <c:v>0.20200000000000001</c:v>
                </c:pt>
                <c:pt idx="3">
                  <c:v>0.19400000000000001</c:v>
                </c:pt>
                <c:pt idx="4">
                  <c:v>0.193</c:v>
                </c:pt>
                <c:pt idx="5">
                  <c:v>0.19600000000000001</c:v>
                </c:pt>
                <c:pt idx="6">
                  <c:v>0.19800000000000001</c:v>
                </c:pt>
                <c:pt idx="7">
                  <c:v>0.20399999999999999</c:v>
                </c:pt>
                <c:pt idx="8">
                  <c:v>0.20200000000000001</c:v>
                </c:pt>
                <c:pt idx="9">
                  <c:v>0.20899999999999999</c:v>
                </c:pt>
                <c:pt idx="10">
                  <c:v>0.21390000000000001</c:v>
                </c:pt>
                <c:pt idx="11">
                  <c:v>0.22320000000000001</c:v>
                </c:pt>
                <c:pt idx="12">
                  <c:v>0.23350000000000001</c:v>
                </c:pt>
                <c:pt idx="13">
                  <c:v>0.24210000000000001</c:v>
                </c:pt>
                <c:pt idx="14">
                  <c:v>0.24879850255476299</c:v>
                </c:pt>
                <c:pt idx="15">
                  <c:v>0.25631784819584202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7-4223-A88C-9437280DAA90}"/>
            </c:ext>
          </c:extLst>
        </c:ser>
        <c:ser>
          <c:idx val="3"/>
          <c:order val="1"/>
          <c:tx>
            <c:strRef>
              <c:f>'Evol majo enfants'!$D$7</c:f>
              <c:strCache>
                <c:ptCount val="1"/>
                <c:pt idx="0">
                  <c:v>FPT droit direct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3.4216398094454939E-3"/>
                  <c:y val="-3.48276697659218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900" b="1" i="0" u="none" strike="noStrike" kern="1200" baseline="0">
                        <a:solidFill>
                          <a:srgbClr val="7030A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230-47C9-B37E-1CE946317F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majo enfants'!$D$9:$D$24</c:f>
              <c:numCache>
                <c:formatCode>0.0%</c:formatCode>
                <c:ptCount val="16"/>
                <c:pt idx="0">
                  <c:v>0.27300000000000002</c:v>
                </c:pt>
                <c:pt idx="1">
                  <c:v>0.34300000000000003</c:v>
                </c:pt>
                <c:pt idx="2">
                  <c:v>0.25900000000000001</c:v>
                </c:pt>
                <c:pt idx="3">
                  <c:v>0.251</c:v>
                </c:pt>
                <c:pt idx="4">
                  <c:v>0.254</c:v>
                </c:pt>
                <c:pt idx="5">
                  <c:v>0.252</c:v>
                </c:pt>
                <c:pt idx="6">
                  <c:v>0.25900000000000001</c:v>
                </c:pt>
                <c:pt idx="7">
                  <c:v>0.25800000000000001</c:v>
                </c:pt>
                <c:pt idx="8">
                  <c:v>0.26400000000000001</c:v>
                </c:pt>
                <c:pt idx="9">
                  <c:v>0.26800000000000002</c:v>
                </c:pt>
                <c:pt idx="10">
                  <c:v>0.26369999999999999</c:v>
                </c:pt>
                <c:pt idx="11">
                  <c:v>0.26929999999999998</c:v>
                </c:pt>
                <c:pt idx="12">
                  <c:v>0.26650000000000001</c:v>
                </c:pt>
                <c:pt idx="13">
                  <c:v>0.27100000000000002</c:v>
                </c:pt>
                <c:pt idx="14">
                  <c:v>0.27274842372211</c:v>
                </c:pt>
                <c:pt idx="15">
                  <c:v>0.27001727189372499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7-4223-A88C-9437280DAA90}"/>
            </c:ext>
          </c:extLst>
        </c:ser>
        <c:ser>
          <c:idx val="0"/>
          <c:order val="2"/>
          <c:tx>
            <c:strRef>
              <c:f>'Evol majo enfants'!$E$7</c:f>
              <c:strCache>
                <c:ptCount val="1"/>
                <c:pt idx="0">
                  <c:v>Total droit direct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2.9136563843876625E-3"/>
                  <c:y val="-4.89002099778877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900" b="1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230-47C9-B37E-1CE946317F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majo enfants'!$E$9:$E$24</c:f>
              <c:numCache>
                <c:formatCode>0.0%</c:formatCode>
                <c:ptCount val="16"/>
                <c:pt idx="0">
                  <c:v>0.25979564967456004</c:v>
                </c:pt>
                <c:pt idx="1">
                  <c:v>0.32378405330674043</c:v>
                </c:pt>
                <c:pt idx="2">
                  <c:v>0.23515076323193831</c:v>
                </c:pt>
                <c:pt idx="3">
                  <c:v>0.22802319568589791</c:v>
                </c:pt>
                <c:pt idx="4">
                  <c:v>0.2295109024555741</c:v>
                </c:pt>
                <c:pt idx="5">
                  <c:v>0.23006661376930601</c:v>
                </c:pt>
                <c:pt idx="6">
                  <c:v>0.23573393643774579</c:v>
                </c:pt>
                <c:pt idx="7">
                  <c:v>0.23734645217758729</c:v>
                </c:pt>
                <c:pt idx="8">
                  <c:v>0.24086304319551424</c:v>
                </c:pt>
                <c:pt idx="9">
                  <c:v>0.24652559127187523</c:v>
                </c:pt>
                <c:pt idx="10">
                  <c:v>0.2465</c:v>
                </c:pt>
                <c:pt idx="11">
                  <c:v>0.25429999999999997</c:v>
                </c:pt>
                <c:pt idx="12">
                  <c:v>0.25490000000000002</c:v>
                </c:pt>
                <c:pt idx="13">
                  <c:v>0.2611</c:v>
                </c:pt>
                <c:pt idx="14">
                  <c:v>0.26520367183017801</c:v>
                </c:pt>
                <c:pt idx="15">
                  <c:v>0.265541995692749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87-4223-A88C-9437280DAA90}"/>
            </c:ext>
          </c:extLst>
        </c:ser>
        <c:ser>
          <c:idx val="1"/>
          <c:order val="3"/>
          <c:tx>
            <c:strRef>
              <c:f>'Evol majo enfants'!$F$6</c:f>
              <c:strCache>
                <c:ptCount val="1"/>
                <c:pt idx="0">
                  <c:v>Total droit dérivé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3.4216398094454939E-3"/>
                  <c:y val="-3.9344347791695318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900" b="1" i="0" u="none" strike="noStrike" kern="1200" baseline="0">
                        <a:solidFill>
                          <a:srgbClr val="C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230-47C9-B37E-1CE946317F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 majo enfants'!$F$9:$F$24</c:f>
              <c:numCache>
                <c:formatCode>0.0%</c:formatCode>
                <c:ptCount val="16"/>
                <c:pt idx="0">
                  <c:v>0.32536520584329348</c:v>
                </c:pt>
                <c:pt idx="1">
                  <c:v>0.3256791720569211</c:v>
                </c:pt>
                <c:pt idx="2">
                  <c:v>0.31637333333333334</c:v>
                </c:pt>
                <c:pt idx="3">
                  <c:v>0.31708821714990748</c:v>
                </c:pt>
                <c:pt idx="4">
                  <c:v>0.30711494961957642</c:v>
                </c:pt>
                <c:pt idx="5">
                  <c:v>0.31192396313364057</c:v>
                </c:pt>
                <c:pt idx="6">
                  <c:v>0.3117140966247518</c:v>
                </c:pt>
                <c:pt idx="7">
                  <c:v>0.2979746601313234</c:v>
                </c:pt>
                <c:pt idx="8">
                  <c:v>0.29973380656610471</c:v>
                </c:pt>
                <c:pt idx="9">
                  <c:v>0.29659613615455382</c:v>
                </c:pt>
                <c:pt idx="10">
                  <c:v>0.2989</c:v>
                </c:pt>
                <c:pt idx="11">
                  <c:v>0.30609999999999998</c:v>
                </c:pt>
                <c:pt idx="12">
                  <c:v>0.28889999999999999</c:v>
                </c:pt>
                <c:pt idx="13">
                  <c:v>0.28839999999999999</c:v>
                </c:pt>
                <c:pt idx="14">
                  <c:v>0.30153655769825699</c:v>
                </c:pt>
                <c:pt idx="15">
                  <c:v>0.29706698374950502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87-4223-A88C-9437280D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024016"/>
        <c:axId val="1173028280"/>
      </c:lineChart>
      <c:catAx>
        <c:axId val="11730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028280"/>
        <c:crosses val="autoZero"/>
        <c:auto val="1"/>
        <c:lblAlgn val="ctr"/>
        <c:lblOffset val="100"/>
        <c:noMultiLvlLbl val="0"/>
      </c:catAx>
      <c:valAx>
        <c:axId val="1173028280"/>
        <c:scaling>
          <c:orientation val="minMax"/>
          <c:min val="0.18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0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0145125930217977"/>
          <c:y val="5.120445789847046E-2"/>
          <c:w val="0.29160189272444348"/>
          <c:h val="0.1050040108689549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43496313796862E-2"/>
          <c:y val="3.3001126703337186E-2"/>
          <c:w val="0.77084358599747849"/>
          <c:h val="0.89253534464155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'Cat. hiérarchique'!$B$5</c:f>
              <c:strCache>
                <c:ptCount val="1"/>
                <c:pt idx="0">
                  <c:v>Catégorie 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hiérarchique'!$C$5:$H$5</c:f>
              <c:numCache>
                <c:formatCode>0.0%</c:formatCode>
                <c:ptCount val="6"/>
                <c:pt idx="0">
                  <c:v>3.8483680970727602E-2</c:v>
                </c:pt>
                <c:pt idx="1">
                  <c:v>0.187502767813649</c:v>
                </c:pt>
                <c:pt idx="2">
                  <c:v>3.5663124585747601E-2</c:v>
                </c:pt>
                <c:pt idx="3">
                  <c:v>8.0584122640097497E-2</c:v>
                </c:pt>
                <c:pt idx="4">
                  <c:v>3.6581497289191398E-2</c:v>
                </c:pt>
                <c:pt idx="5">
                  <c:v>0.115396816241781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8-4CE5-AC2A-3EA50F97F820}"/>
            </c:ext>
          </c:extLst>
        </c:ser>
        <c:ser>
          <c:idx val="1"/>
          <c:order val="1"/>
          <c:tx>
            <c:strRef>
              <c:f>'Cat. hiérarchique'!$B$6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hiérarchique'!$C$6:$H$6</c:f>
              <c:numCache>
                <c:formatCode>0.0%</c:formatCode>
                <c:ptCount val="6"/>
                <c:pt idx="0">
                  <c:v>6.1290465435543201E-2</c:v>
                </c:pt>
                <c:pt idx="1">
                  <c:v>0.37912404233647801</c:v>
                </c:pt>
                <c:pt idx="2">
                  <c:v>5.3131213786320602E-2</c:v>
                </c:pt>
                <c:pt idx="3">
                  <c:v>9.5187188642534906E-2</c:v>
                </c:pt>
                <c:pt idx="4">
                  <c:v>5.5787864805629299E-2</c:v>
                </c:pt>
                <c:pt idx="5">
                  <c:v>0.18763698235090601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8-4CE5-AC2A-3EA50F97F820}"/>
            </c:ext>
          </c:extLst>
        </c:ser>
        <c:ser>
          <c:idx val="2"/>
          <c:order val="2"/>
          <c:tx>
            <c:strRef>
              <c:f>'Cat. hiérarchique'!$B$7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hiérarchique'!$C$7:$H$7</c:f>
              <c:numCache>
                <c:formatCode>0.0%</c:formatCode>
                <c:ptCount val="6"/>
                <c:pt idx="0">
                  <c:v>9.3884238961959202E-2</c:v>
                </c:pt>
                <c:pt idx="1">
                  <c:v>0.23971480448164401</c:v>
                </c:pt>
                <c:pt idx="2">
                  <c:v>0.31835966731521698</c:v>
                </c:pt>
                <c:pt idx="3">
                  <c:v>0.41707468303008299</c:v>
                </c:pt>
                <c:pt idx="4">
                  <c:v>0.245270504095051</c:v>
                </c:pt>
                <c:pt idx="5">
                  <c:v>0.35932633521744101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8-4CE5-AC2A-3EA50F9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5724928"/>
        <c:axId val="125734912"/>
      </c:barChart>
      <c:catAx>
        <c:axId val="12572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734912"/>
        <c:crosses val="autoZero"/>
        <c:auto val="1"/>
        <c:lblAlgn val="ctr"/>
        <c:lblOffset val="100"/>
        <c:noMultiLvlLbl val="0"/>
      </c:catAx>
      <c:valAx>
        <c:axId val="1257349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57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04988201839915"/>
          <c:y val="0.29365390516568274"/>
          <c:w val="0.13003714852093265"/>
          <c:h val="0.2770534016189514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3.6742895197129845E-2"/>
          <c:y val="4.2953026187253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566974107644683"/>
          <c:y val="0.25840365226636169"/>
          <c:w val="0.49160575046713012"/>
          <c:h val="0.66226922063244598"/>
        </c:manualLayout>
      </c:layout>
      <c:pieChart>
        <c:varyColors val="1"/>
        <c:ser>
          <c:idx val="0"/>
          <c:order val="0"/>
          <c:tx>
            <c:strRef>
              <c:f>'Cat. hiérarchique'!$I$4</c:f>
              <c:strCache>
                <c:ptCount val="1"/>
                <c:pt idx="0">
                  <c:v>Total FPH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5-4059-A8AF-95B213507F6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5-4059-A8AF-95B213507F6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5-4059-A8AF-95B213507F6E}"/>
              </c:ext>
            </c:extLst>
          </c:dPt>
          <c:dLbls>
            <c:dLbl>
              <c:idx val="0"/>
              <c:layout>
                <c:manualLayout>
                  <c:x val="-4.7467164912754156E-2"/>
                  <c:y val="4.8164885506510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83052497510173"/>
                      <c:h val="0.199637436456921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7C5-4059-A8AF-95B213507F6E}"/>
                </c:ext>
              </c:extLst>
            </c:dLbl>
            <c:dLbl>
              <c:idx val="1"/>
              <c:layout>
                <c:manualLayout>
                  <c:x val="-1.9368077461294825E-4"/>
                  <c:y val="0.1567264044427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85374189781808"/>
                      <c:h val="0.15964996796279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5-4059-A8AF-95B213507F6E}"/>
                </c:ext>
              </c:extLst>
            </c:dLbl>
            <c:dLbl>
              <c:idx val="2"/>
              <c:layout>
                <c:manualLayout>
                  <c:x val="3.4146563107116941E-3"/>
                  <c:y val="0.16885443377257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75642612586911"/>
                      <c:h val="0.26961550632164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C5-4059-A8AF-95B213507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'Cat. hiérarchique'!$B$5:$B$7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'Cat. hiérarchique'!$I$5:$I$7</c:f>
              <c:numCache>
                <c:formatCode>0.0%</c:formatCode>
                <c:ptCount val="3"/>
                <c:pt idx="0">
                  <c:v>0.22598644878437599</c:v>
                </c:pt>
                <c:pt idx="1">
                  <c:v>0.44041450777202101</c:v>
                </c:pt>
                <c:pt idx="2">
                  <c:v>0.33359904344360303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C5-4059-A8AF-95B21350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5627925710615895E-2"/>
          <c:y val="5.2032511442714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585344440360976"/>
          <c:y val="0.17054850597725185"/>
          <c:w val="0.55437042234175637"/>
          <c:h val="0.81578101004527925"/>
        </c:manualLayout>
      </c:layout>
      <c:pieChart>
        <c:varyColors val="1"/>
        <c:ser>
          <c:idx val="0"/>
          <c:order val="0"/>
          <c:tx>
            <c:strRef>
              <c:f>'Cat. hiérarchique'!$J$4</c:f>
              <c:strCache>
                <c:ptCount val="1"/>
                <c:pt idx="0">
                  <c:v>Total FPT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C-45E4-8A7B-0D9B7705A64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C-45E4-8A7B-0D9B7705A64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C-45E4-8A7B-0D9B7705A646}"/>
              </c:ext>
            </c:extLst>
          </c:dPt>
          <c:dLbls>
            <c:dLbl>
              <c:idx val="0"/>
              <c:layout>
                <c:manualLayout>
                  <c:x val="-1.2022204438207514E-2"/>
                  <c:y val="-9.2016787633747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9162937839419"/>
                      <c:h val="0.25030191177796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CC-45E4-8A7B-0D9B7705A646}"/>
                </c:ext>
              </c:extLst>
            </c:dLbl>
            <c:dLbl>
              <c:idx val="1"/>
              <c:layout>
                <c:manualLayout>
                  <c:x val="-6.2636724980571802E-3"/>
                  <c:y val="0.162202515161580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62805598967825"/>
                      <c:h val="0.17851509998834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CC-45E4-8A7B-0D9B7705A646}"/>
                </c:ext>
              </c:extLst>
            </c:dLbl>
            <c:dLbl>
              <c:idx val="2"/>
              <c:layout>
                <c:manualLayout>
                  <c:x val="2.9112597190725027E-2"/>
                  <c:y val="7.98948879958675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56614152283821"/>
                      <c:h val="0.21526144790069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CC-45E4-8A7B-0D9B7705A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hiérarchique'!$J$5:$J$7</c:f>
              <c:numCache>
                <c:formatCode>0.0%</c:formatCode>
                <c:ptCount val="3"/>
                <c:pt idx="0">
                  <c:v>0.11624724722584499</c:v>
                </c:pt>
                <c:pt idx="1">
                  <c:v>0.148318402428855</c:v>
                </c:pt>
                <c:pt idx="2">
                  <c:v>0.73543435034529903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CC-45E4-8A7B-0D9B7705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149806</xdr:colOff>
      <xdr:row>11</xdr:row>
      <xdr:rowOff>14092</xdr:rowOff>
    </xdr:from>
    <xdr:to>
      <xdr:col>22</xdr:col>
      <xdr:colOff>408214</xdr:colOff>
      <xdr:row>27</xdr:row>
      <xdr:rowOff>191892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CDDE475F-2FF9-4CA6-A7E3-895985BB7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0.31039</cdr:x>
      <cdr:y>0.03185</cdr:y>
    </cdr:from>
    <cdr:to>
      <cdr:x>0.31125</cdr:x>
      <cdr:y>0.9319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2467472-7FD5-49C1-B12B-39D9618F3D8D}"/>
            </a:ext>
          </a:extLst>
        </cdr:cNvPr>
        <cdr:cNvCxnSpPr/>
      </cdr:nvCxnSpPr>
      <cdr:spPr>
        <a:xfrm xmlns:a="http://schemas.openxmlformats.org/drawingml/2006/main" flipV="1">
          <a:off x="2741031" y="136071"/>
          <a:ext cx="7614" cy="384559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0.56872</cdr:x>
      <cdr:y>0.03822</cdr:y>
    </cdr:from>
    <cdr:to>
      <cdr:x>0.57165</cdr:x>
      <cdr:y>0.92282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3927CC0E-B424-4552-8572-17F6048181A4}"/>
            </a:ext>
          </a:extLst>
        </cdr:cNvPr>
        <cdr:cNvCxnSpPr/>
      </cdr:nvCxnSpPr>
      <cdr:spPr>
        <a:xfrm xmlns:a="http://schemas.openxmlformats.org/drawingml/2006/main" flipV="1">
          <a:off x="5022359" y="163285"/>
          <a:ext cx="25893" cy="377958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687917</xdr:colOff>
      <xdr:row>12</xdr:row>
      <xdr:rowOff>135911</xdr:rowOff>
    </xdr:from>
    <xdr:to>
      <xdr:col>7</xdr:col>
      <xdr:colOff>813525</xdr:colOff>
      <xdr:row>29</xdr:row>
      <xdr:rowOff>126388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C44B669-2ECA-4925-97DD-F46E644E8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0.38915</cdr:x>
      <cdr:y>0.00984</cdr:y>
    </cdr:from>
    <cdr:to>
      <cdr:x>0.38915</cdr:x>
      <cdr:y>0.8311</cdr:y>
    </cdr:to>
    <cdr:sp macro="" textlink="">
      <cdr:nvSpPr>
        <cdr:cNvPr id="6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06867" y="31762"/>
          <a:ext cx="0" cy="2651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>
          <a:solidFill>
            <a:srgbClr xmlns:mc="http://schemas.openxmlformats.org/markup-compatibility/2006" xmlns:a14="http://schemas.microsoft.com/office/drawing/2010/main" val="000000" mc:Ignorable="a14" a14:legacySpreadsheetColorIndex="77"/>
          </a:solidFill>
          <a:round/>
          <a:headEnd/>
          <a:tailEnd type="none" w="med" len="sm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0.17685</cdr:x>
      <cdr:y>0.0531</cdr:y>
    </cdr:from>
    <cdr:to>
      <cdr:x>0.23927</cdr:x>
      <cdr:y>0.12684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95401" y="171450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0.19811</cdr:x>
      <cdr:y>0.02032</cdr:y>
    </cdr:from>
    <cdr:to>
      <cdr:x>0.29368</cdr:x>
      <cdr:y>0.10225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13693" y="65613"/>
          <a:ext cx="585473" cy="26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FPH</a:t>
          </a:r>
        </a:p>
      </cdr:txBody>
    </cdr:sp>
  </cdr:relSizeAnchor>
  <cdr:relSizeAnchor xmlns:cdr="http://schemas.openxmlformats.org/drawingml/2006/chartDrawing">
    <cdr:from>
      <cdr:x>0.49585</cdr:x>
      <cdr:y>0.00557</cdr:y>
    </cdr:from>
    <cdr:to>
      <cdr:x>0.60808</cdr:x>
      <cdr:y>0.08751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3037755" y="17985"/>
          <a:ext cx="687578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FPT</a:t>
          </a:r>
        </a:p>
      </cdr:txBody>
    </cdr:sp>
  </cdr:relSizeAnchor>
  <cdr:relSizeAnchor xmlns:cdr="http://schemas.openxmlformats.org/drawingml/2006/chartDrawing">
    <cdr:from>
      <cdr:x>0.68401</cdr:x>
      <cdr:y>0.00918</cdr:y>
    </cdr:from>
    <cdr:to>
      <cdr:x>0.68401</cdr:x>
      <cdr:y>0.83044</cdr:y>
    </cdr:to>
    <cdr:sp macro="" textlink="">
      <cdr:nvSpPr>
        <cdr:cNvPr id="7" name="Line 1">
          <a:extLst xmlns:a="http://schemas.openxmlformats.org/drawingml/2006/main">
            <a:ext uri="{FF2B5EF4-FFF2-40B4-BE49-F238E27FC236}">
              <a16:creationId xmlns:a16="http://schemas.microsoft.com/office/drawing/2014/main" id="{43D20D7B-8840-44A8-9F19-94EC4A4D125F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57918" y="29646"/>
          <a:ext cx="0" cy="2651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>
          <a:solidFill>
            <a:srgbClr xmlns:mc="http://schemas.openxmlformats.org/markup-compatibility/2006" xmlns:a14="http://schemas.microsoft.com/office/drawing/2010/main" val="000000" mc:Ignorable="a14" a14:legacySpreadsheetColorIndex="77"/>
          </a:solidFill>
          <a:round/>
          <a:headEnd/>
          <a:tailEnd type="none" w="med" len="sm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0.78326</cdr:x>
      <cdr:y>0.01246</cdr:y>
    </cdr:from>
    <cdr:to>
      <cdr:x>0.92076</cdr:x>
      <cdr:y>0.09439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86F259D-75B0-45C9-B060-35FCCFC67281}"/>
            </a:ext>
          </a:extLst>
        </cdr:cNvPr>
        <cdr:cNvSpPr txBox="1"/>
      </cdr:nvSpPr>
      <cdr:spPr>
        <a:xfrm xmlns:a="http://schemas.openxmlformats.org/drawingml/2006/main">
          <a:off x="4798531" y="40233"/>
          <a:ext cx="842385" cy="26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Ensemble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419098</xdr:colOff>
      <xdr:row>4</xdr:row>
      <xdr:rowOff>119061</xdr:rowOff>
    </xdr:from>
    <xdr:to>
      <xdr:col>14</xdr:col>
      <xdr:colOff>43962</xdr:colOff>
      <xdr:row>19</xdr:row>
      <xdr:rowOff>85724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EB4A68-C818-44A6-9BA3-2F9D72008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0</xdr:rowOff>
    </xdr:from>
    <xdr:to>
      <xdr:col>11</xdr:col>
      <xdr:colOff>733425</xdr:colOff>
      <xdr:row>24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AA160D-ACC8-B0D9-D346-AC6D7BD6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000"/>
          <a:ext cx="5962650" cy="448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304800</xdr:colOff>
      <xdr:row>28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82FE2D-8F9E-0595-85B8-6E2C0EF2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6400800" cy="494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0.13468</cdr:x>
      <cdr:y>0.34056</cdr:y>
    </cdr:from>
    <cdr:to>
      <cdr:x>0.18478</cdr:x>
      <cdr:y>0.44132</cdr:y>
    </cdr:to>
    <cdr:sp macro="" textlink="">
      <cdr:nvSpPr>
        <cdr:cNvPr id="19459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4896" y="1224159"/>
          <a:ext cx="366435" cy="36217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0.16683</cdr:x>
      <cdr:y>0.5555</cdr:y>
    </cdr:from>
    <cdr:to>
      <cdr:x>0.2055</cdr:x>
      <cdr:y>0.62799</cdr:y>
    </cdr:to>
    <cdr:sp macro="" textlink="">
      <cdr:nvSpPr>
        <cdr:cNvPr id="19460" name="Oval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0916" y="1997363"/>
          <a:ext cx="282966" cy="26062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0.34995</cdr:x>
      <cdr:y>0.21391</cdr:y>
    </cdr:from>
    <cdr:to>
      <cdr:x>0.39606</cdr:x>
      <cdr:y>0.30179</cdr:y>
    </cdr:to>
    <cdr:sp macro="" textlink="">
      <cdr:nvSpPr>
        <cdr:cNvPr id="19462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5822" y="773068"/>
          <a:ext cx="336729" cy="31758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0.09374</cdr:x>
      <cdr:y>0.25523</cdr:y>
    </cdr:from>
    <cdr:to>
      <cdr:x>0.2263</cdr:x>
      <cdr:y>0.33626</cdr:y>
    </cdr:to>
    <cdr:sp macro="" textlink="">
      <cdr:nvSpPr>
        <cdr:cNvPr id="194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549" y="917425"/>
          <a:ext cx="969417" cy="2912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Anticipation</a:t>
          </a:r>
        </a:p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réforme 2003</a:t>
          </a:r>
        </a:p>
      </cdr:txBody>
    </cdr:sp>
  </cdr:relSizeAnchor>
  <cdr:relSizeAnchor xmlns:cdr="http://schemas.openxmlformats.org/drawingml/2006/chartDrawing">
    <cdr:from>
      <cdr:x>0.13278</cdr:x>
      <cdr:y>0.63604</cdr:y>
    </cdr:from>
    <cdr:to>
      <cdr:x>0.25937</cdr:x>
      <cdr:y>0.77274</cdr:y>
    </cdr:to>
    <cdr:sp macro="" textlink="">
      <cdr:nvSpPr>
        <cdr:cNvPr id="194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1715" y="2286960"/>
          <a:ext cx="926360" cy="49149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Contrecoup de</a:t>
          </a:r>
        </a:p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l'anticipation</a:t>
          </a:r>
        </a:p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de 2003</a:t>
          </a:r>
        </a:p>
      </cdr:txBody>
    </cdr:sp>
  </cdr:relSizeAnchor>
  <cdr:relSizeAnchor xmlns:cdr="http://schemas.openxmlformats.org/drawingml/2006/chartDrawing">
    <cdr:from>
      <cdr:x>0.22421</cdr:x>
      <cdr:y>0.46181</cdr:y>
    </cdr:from>
    <cdr:to>
      <cdr:x>0.30881</cdr:x>
      <cdr:y>0.55357</cdr:y>
    </cdr:to>
    <cdr:sp macro="" textlink="">
      <cdr:nvSpPr>
        <cdr:cNvPr id="194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8514" y="1679733"/>
          <a:ext cx="622024" cy="3337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Carrières longues</a:t>
          </a:r>
        </a:p>
      </cdr:txBody>
    </cdr:sp>
  </cdr:relSizeAnchor>
  <cdr:relSizeAnchor xmlns:cdr="http://schemas.openxmlformats.org/drawingml/2006/chartDrawing">
    <cdr:from>
      <cdr:x>0.26247</cdr:x>
      <cdr:y>0.11881</cdr:y>
    </cdr:from>
    <cdr:to>
      <cdr:x>0.54229</cdr:x>
      <cdr:y>0.21023</cdr:y>
    </cdr:to>
    <cdr:sp macro="" textlink="">
      <cdr:nvSpPr>
        <cdr:cNvPr id="1946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6898" y="429387"/>
          <a:ext cx="2043613" cy="330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Réforme 2010 : fermeture du dispositif "parents de 3 enfants"</a:t>
          </a:r>
        </a:p>
      </cdr:txBody>
    </cdr:sp>
  </cdr:relSizeAnchor>
  <cdr:relSizeAnchor xmlns:cdr="http://schemas.openxmlformats.org/drawingml/2006/chartDrawing">
    <cdr:from>
      <cdr:x>0.35236</cdr:x>
      <cdr:y>0.50417</cdr:y>
    </cdr:from>
    <cdr:to>
      <cdr:x>0.45289</cdr:x>
      <cdr:y>0.59914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761" y="1833806"/>
          <a:ext cx="739179" cy="3454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Contrecoup</a:t>
          </a:r>
        </a:p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réforme 2010</a:t>
          </a:r>
        </a:p>
      </cdr:txBody>
    </cdr:sp>
  </cdr:relSizeAnchor>
  <cdr:relSizeAnchor xmlns:cdr="http://schemas.openxmlformats.org/drawingml/2006/chartDrawing">
    <cdr:from>
      <cdr:x>0.64214</cdr:x>
      <cdr:y>0.11797</cdr:y>
    </cdr:from>
    <cdr:to>
      <cdr:x>0.71378</cdr:x>
      <cdr:y>0.24599</cdr:y>
    </cdr:to>
    <cdr:sp macro="" textlink="">
      <cdr:nvSpPr>
        <cdr:cNvPr id="2" name="Oval 4">
          <a:extLst xmlns:a="http://schemas.openxmlformats.org/drawingml/2006/main">
            <a:ext uri="{FF2B5EF4-FFF2-40B4-BE49-F238E27FC236}">
              <a16:creationId xmlns:a16="http://schemas.microsoft.com/office/drawing/2014/main" id="{9A8FEF5C-0C4D-6C6B-EC56-40E6EC390E3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890" y="427521"/>
          <a:ext cx="526542" cy="46398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0.62121</cdr:x>
      <cdr:y>0.04169</cdr:y>
    </cdr:from>
    <cdr:to>
      <cdr:x>0.73784</cdr:x>
      <cdr:y>0.09997</cdr:y>
    </cdr:to>
    <cdr:sp macro="" textlink="">
      <cdr:nvSpPr>
        <cdr:cNvPr id="3" name="Text Box 10">
          <a:extLst xmlns:a="http://schemas.openxmlformats.org/drawingml/2006/main">
            <a:ext uri="{FF2B5EF4-FFF2-40B4-BE49-F238E27FC236}">
              <a16:creationId xmlns:a16="http://schemas.microsoft.com/office/drawing/2014/main" id="{35A5420D-4BE3-6533-FA95-0FDE2BC229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019" y="151107"/>
          <a:ext cx="857254" cy="211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Réforme 2023</a:t>
          </a:r>
        </a:p>
      </cdr:txBody>
    </cdr:sp>
  </cdr:relSizeAnchor>
  <cdr:relSizeAnchor xmlns:cdr="http://schemas.openxmlformats.org/drawingml/2006/chartDrawing">
    <cdr:from>
      <cdr:x>0.21592</cdr:x>
      <cdr:y>0.24019</cdr:y>
    </cdr:from>
    <cdr:to>
      <cdr:x>0.31735</cdr:x>
      <cdr:y>0.44942</cdr:y>
    </cdr:to>
    <cdr:sp macro="" textlink="">
      <cdr:nvSpPr>
        <cdr:cNvPr id="19461" name="Oval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7555" y="873651"/>
          <a:ext cx="745820" cy="76103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0.38161</cdr:x>
      <cdr:y>0.42768</cdr:y>
    </cdr:from>
    <cdr:to>
      <cdr:x>0.41719</cdr:x>
      <cdr:y>0.49842</cdr:y>
    </cdr:to>
    <cdr:sp macro="" textlink="">
      <cdr:nvSpPr>
        <cdr:cNvPr id="13" name="Oval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7022" y="1545624"/>
          <a:ext cx="259856" cy="25566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accent1">
              <a:lumMod val="50000"/>
            </a:schemeClr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</xdr:colOff>
      <xdr:row>8</xdr:row>
      <xdr:rowOff>0</xdr:rowOff>
    </xdr:from>
    <xdr:to>
      <xdr:col>9</xdr:col>
      <xdr:colOff>11906</xdr:colOff>
      <xdr:row>27</xdr:row>
      <xdr:rowOff>166688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B2E52F-8E18-4BB2-A1E2-CF9925037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57149</xdr:colOff>
      <xdr:row>4</xdr:row>
      <xdr:rowOff>95250</xdr:rowOff>
    </xdr:from>
    <xdr:to>
      <xdr:col>18</xdr:col>
      <xdr:colOff>695325</xdr:colOff>
      <xdr:row>22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0A5AA7C-E9AF-4A00-8B7B-BE27E8CAB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66673</xdr:colOff>
      <xdr:row>14</xdr:row>
      <xdr:rowOff>9525</xdr:rowOff>
    </xdr:from>
    <xdr:to>
      <xdr:col>20</xdr:col>
      <xdr:colOff>140804</xdr:colOff>
      <xdr:row>39</xdr:row>
      <xdr:rowOff>23812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2A841F7-C576-45A9-AAB7-3C3040DD0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496325</xdr:colOff>
      <xdr:row>14</xdr:row>
      <xdr:rowOff>865</xdr:rowOff>
    </xdr:from>
    <xdr:to>
      <xdr:col>12</xdr:col>
      <xdr:colOff>442</xdr:colOff>
      <xdr:row>33</xdr:row>
      <xdr:rowOff>115165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1EB87602-01A5-4733-945B-56371198697D}"/>
            </a:ext>
          </a:extLst>
        </xdr:cNvPr>
        <xdr:cNvCxnSpPr/>
      </xdr:nvCxnSpPr>
      <xdr:spPr>
        <a:xfrm flipH="1">
          <a:off x="8864718" y="2479309"/>
          <a:ext cx="9525" cy="3214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297657</xdr:colOff>
      <xdr:row>20</xdr:row>
      <xdr:rowOff>11907</xdr:rowOff>
    </xdr:from>
    <xdr:to>
      <xdr:col>11</xdr:col>
      <xdr:colOff>40482</xdr:colOff>
      <xdr:row>21</xdr:row>
      <xdr:rowOff>107156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C1280B7-EC39-4142-B880-CCF3BA6B4A91}"/>
            </a:ext>
          </a:extLst>
        </xdr:cNvPr>
        <xdr:cNvSpPr txBox="1"/>
      </xdr:nvSpPr>
      <xdr:spPr>
        <a:xfrm>
          <a:off x="7131845" y="3452813"/>
          <a:ext cx="1243012" cy="26193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6"/>
              </a:solidFill>
            </a:rPr>
            <a:t>+ 0,4 an en 8 ans</a:t>
          </a:r>
        </a:p>
      </xdr:txBody>
    </xdr:sp>
    <xdr:clientData/>
  </xdr:twoCellAnchor>
  <xdr:twoCellAnchor>
    <xdr:from>
      <xdr:col>14</xdr:col>
      <xdr:colOff>389505</xdr:colOff>
      <xdr:row>16</xdr:row>
      <xdr:rowOff>57343</xdr:rowOff>
    </xdr:from>
    <xdr:to>
      <xdr:col>17</xdr:col>
      <xdr:colOff>303779</xdr:colOff>
      <xdr:row>18</xdr:row>
      <xdr:rowOff>9719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129436F-5B36-467C-B651-713052EE1273}"/>
            </a:ext>
          </a:extLst>
        </xdr:cNvPr>
        <xdr:cNvSpPr txBox="1"/>
      </xdr:nvSpPr>
      <xdr:spPr>
        <a:xfrm>
          <a:off x="10274122" y="2846807"/>
          <a:ext cx="1430499" cy="26339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6"/>
              </a:solidFill>
            </a:rPr>
            <a:t>+ 3</a:t>
          </a:r>
          <a:r>
            <a:rPr lang="fr-FR" sz="1100" b="1" baseline="0">
              <a:solidFill>
                <a:schemeClr val="accent6"/>
              </a:solidFill>
            </a:rPr>
            <a:t> </a:t>
          </a:r>
          <a:r>
            <a:rPr lang="fr-FR" sz="1100" b="1">
              <a:solidFill>
                <a:schemeClr val="accent6"/>
              </a:solidFill>
            </a:rPr>
            <a:t>ans en 15 ans</a:t>
          </a:r>
        </a:p>
      </xdr:txBody>
    </xdr:sp>
    <xdr:clientData/>
  </xdr:twoCellAnchor>
  <xdr:twoCellAnchor>
    <xdr:from>
      <xdr:col>8</xdr:col>
      <xdr:colOff>216695</xdr:colOff>
      <xdr:row>25</xdr:row>
      <xdr:rowOff>47625</xdr:rowOff>
    </xdr:from>
    <xdr:to>
      <xdr:col>10</xdr:col>
      <xdr:colOff>459582</xdr:colOff>
      <xdr:row>26</xdr:row>
      <xdr:rowOff>147638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35C8E85-2EEE-4691-8F41-354CE737A2C5}"/>
            </a:ext>
          </a:extLst>
        </xdr:cNvPr>
        <xdr:cNvSpPr txBox="1"/>
      </xdr:nvSpPr>
      <xdr:spPr>
        <a:xfrm>
          <a:off x="7050883" y="4321969"/>
          <a:ext cx="1243012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1"/>
              </a:solidFill>
            </a:rPr>
            <a:t>+ 1,3 an en 8 ans</a:t>
          </a:r>
        </a:p>
      </xdr:txBody>
    </xdr:sp>
    <xdr:clientData/>
  </xdr:twoCellAnchor>
  <xdr:twoCellAnchor>
    <xdr:from>
      <xdr:col>9</xdr:col>
      <xdr:colOff>145258</xdr:colOff>
      <xdr:row>31</xdr:row>
      <xdr:rowOff>19050</xdr:rowOff>
    </xdr:from>
    <xdr:to>
      <xdr:col>11</xdr:col>
      <xdr:colOff>388146</xdr:colOff>
      <xdr:row>32</xdr:row>
      <xdr:rowOff>119063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D56B6F69-6FBF-418C-8DAA-836BAD130FC0}"/>
            </a:ext>
          </a:extLst>
        </xdr:cNvPr>
        <xdr:cNvSpPr txBox="1"/>
      </xdr:nvSpPr>
      <xdr:spPr>
        <a:xfrm>
          <a:off x="7479508" y="5293519"/>
          <a:ext cx="1243013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C00000"/>
              </a:solidFill>
            </a:rPr>
            <a:t>+ 0,9 an en 8 ans</a:t>
          </a:r>
        </a:p>
      </xdr:txBody>
    </xdr:sp>
    <xdr:clientData/>
  </xdr:twoCellAnchor>
  <xdr:twoCellAnchor>
    <xdr:from>
      <xdr:col>14</xdr:col>
      <xdr:colOff>376461</xdr:colOff>
      <xdr:row>22</xdr:row>
      <xdr:rowOff>155735</xdr:rowOff>
    </xdr:from>
    <xdr:to>
      <xdr:col>17</xdr:col>
      <xdr:colOff>174950</xdr:colOff>
      <xdr:row>24</xdr:row>
      <xdr:rowOff>89482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12C50403-7D46-4D72-B3B7-7AD76C9D79ED}"/>
            </a:ext>
          </a:extLst>
        </xdr:cNvPr>
        <xdr:cNvSpPr txBox="1"/>
      </xdr:nvSpPr>
      <xdr:spPr>
        <a:xfrm>
          <a:off x="10261078" y="3917138"/>
          <a:ext cx="1314714" cy="26420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1"/>
              </a:solidFill>
            </a:rPr>
            <a:t>+ 4,4 ans en 15 ans</a:t>
          </a:r>
        </a:p>
      </xdr:txBody>
    </xdr:sp>
    <xdr:clientData/>
  </xdr:twoCellAnchor>
  <xdr:twoCellAnchor>
    <xdr:from>
      <xdr:col>14</xdr:col>
      <xdr:colOff>337173</xdr:colOff>
      <xdr:row>26</xdr:row>
      <xdr:rowOff>45192</xdr:rowOff>
    </xdr:from>
    <xdr:to>
      <xdr:col>17</xdr:col>
      <xdr:colOff>337171</xdr:colOff>
      <xdr:row>27</xdr:row>
      <xdr:rowOff>146922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967C98C-194D-4076-A6C8-24B3393B31C2}"/>
            </a:ext>
          </a:extLst>
        </xdr:cNvPr>
        <xdr:cNvSpPr txBox="1"/>
      </xdr:nvSpPr>
      <xdr:spPr>
        <a:xfrm>
          <a:off x="10221790" y="4467513"/>
          <a:ext cx="1516223" cy="26696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C00000"/>
              </a:solidFill>
            </a:rPr>
            <a:t>+ 4,1 ans en 15 ans</a:t>
          </a:r>
        </a:p>
      </xdr:txBody>
    </xdr:sp>
    <xdr:clientData/>
  </xdr:twoCellAnchor>
  <xdr:twoCellAnchor editAs="oneCell">
    <xdr:from>
      <xdr:col>25</xdr:col>
      <xdr:colOff>0</xdr:colOff>
      <xdr:row>13</xdr:row>
      <xdr:rowOff>0</xdr:rowOff>
    </xdr:from>
    <xdr:to>
      <xdr:col>26</xdr:col>
      <xdr:colOff>9525</xdr:colOff>
      <xdr:row>14</xdr:row>
      <xdr:rowOff>9525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58FB5DC-110D-7BF7-42AF-D59BA72F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0" y="2295525"/>
          <a:ext cx="514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15</xdr:col>
      <xdr:colOff>57150</xdr:colOff>
      <xdr:row>22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50C24EB-48A1-4165-BDB8-6ABE2589D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58615</xdr:colOff>
      <xdr:row>8</xdr:row>
      <xdr:rowOff>4069</xdr:rowOff>
    </xdr:from>
    <xdr:to>
      <xdr:col>15</xdr:col>
      <xdr:colOff>327120</xdr:colOff>
      <xdr:row>11</xdr:row>
      <xdr:rowOff>19241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C6A9F-3480-4295-DB97-A54C4EB91BB2}"/>
            </a:ext>
          </a:extLst>
        </xdr:cNvPr>
        <xdr:cNvSpPr txBox="1"/>
      </xdr:nvSpPr>
      <xdr:spPr>
        <a:xfrm>
          <a:off x="9420054" y="1678160"/>
          <a:ext cx="1788657" cy="5924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fr-FR" sz="1000" b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dont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Hospitalier : </a:t>
          </a:r>
          <a:r>
            <a:rPr lang="fr-FR" sz="10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122,1</a:t>
          </a:r>
          <a:r>
            <a:rPr lang="fr-FR" sz="1000" b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trimestres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Territorial : </a:t>
          </a:r>
          <a:r>
            <a:rPr lang="fr-FR" sz="10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114,8</a:t>
          </a:r>
          <a:r>
            <a:rPr lang="fr-FR" sz="1000" b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trimestres</a:t>
          </a:r>
        </a:p>
      </xdr:txBody>
    </xdr:sp>
    <xdr:clientData/>
  </xdr:twoCellAnchor>
  <xdr:twoCellAnchor>
    <xdr:from>
      <xdr:col>12</xdr:col>
      <xdr:colOff>498231</xdr:colOff>
      <xdr:row>10</xdr:row>
      <xdr:rowOff>36634</xdr:rowOff>
    </xdr:from>
    <xdr:to>
      <xdr:col>13</xdr:col>
      <xdr:colOff>21981</xdr:colOff>
      <xdr:row>10</xdr:row>
      <xdr:rowOff>36634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70D10C6A-E201-7B75-307E-A4EEF06B1AC5}"/>
            </a:ext>
          </a:extLst>
        </xdr:cNvPr>
        <xdr:cNvCxnSpPr/>
      </xdr:nvCxnSpPr>
      <xdr:spPr>
        <a:xfrm>
          <a:off x="9122019" y="2066192"/>
          <a:ext cx="285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102578</xdr:colOff>
      <xdr:row>8</xdr:row>
      <xdr:rowOff>48106</xdr:rowOff>
    </xdr:from>
    <xdr:to>
      <xdr:col>13</xdr:col>
      <xdr:colOff>105834</xdr:colOff>
      <xdr:row>10</xdr:row>
      <xdr:rowOff>109904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3B8FA1DF-E7F1-6F98-3136-59A006D89CDA}"/>
            </a:ext>
          </a:extLst>
        </xdr:cNvPr>
        <xdr:cNvCxnSpPr/>
      </xdr:nvCxnSpPr>
      <xdr:spPr>
        <a:xfrm flipH="1">
          <a:off x="9464017" y="1722197"/>
          <a:ext cx="3256" cy="44664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64476</xdr:colOff>
      <xdr:row>11</xdr:row>
      <xdr:rowOff>17699</xdr:rowOff>
    </xdr:from>
    <xdr:to>
      <xdr:col>15</xdr:col>
      <xdr:colOff>269393</xdr:colOff>
      <xdr:row>14</xdr:row>
      <xdr:rowOff>9620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488D92F-3BD9-4657-87F1-A879EA9224E0}"/>
            </a:ext>
          </a:extLst>
        </xdr:cNvPr>
        <xdr:cNvSpPr txBox="1"/>
      </xdr:nvSpPr>
      <xdr:spPr>
        <a:xfrm>
          <a:off x="9425915" y="2269063"/>
          <a:ext cx="1725069" cy="5691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dont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Hospitalier : </a:t>
          </a:r>
          <a:r>
            <a:rPr lang="fr-FR" sz="10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98,6</a:t>
          </a:r>
          <a:r>
            <a:rPr lang="fr-FR" sz="1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trimestres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Territorial : </a:t>
          </a:r>
          <a:r>
            <a:rPr lang="fr-FR" sz="10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95,0</a:t>
          </a:r>
          <a:r>
            <a:rPr lang="fr-FR" sz="1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trimestres</a:t>
          </a:r>
        </a:p>
      </xdr:txBody>
    </xdr:sp>
    <xdr:clientData/>
  </xdr:twoCellAnchor>
  <xdr:twoCellAnchor>
    <xdr:from>
      <xdr:col>12</xdr:col>
      <xdr:colOff>518746</xdr:colOff>
      <xdr:row>12</xdr:row>
      <xdr:rowOff>64476</xdr:rowOff>
    </xdr:from>
    <xdr:to>
      <xdr:col>13</xdr:col>
      <xdr:colOff>42496</xdr:colOff>
      <xdr:row>12</xdr:row>
      <xdr:rowOff>64476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E30C70E9-E7BF-4E7D-B07B-EACCD6058C17}"/>
            </a:ext>
          </a:extLst>
        </xdr:cNvPr>
        <xdr:cNvCxnSpPr/>
      </xdr:nvCxnSpPr>
      <xdr:spPr>
        <a:xfrm>
          <a:off x="9142534" y="2475034"/>
          <a:ext cx="2857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105103</xdr:colOff>
      <xdr:row>11</xdr:row>
      <xdr:rowOff>52552</xdr:rowOff>
    </xdr:from>
    <xdr:to>
      <xdr:col>13</xdr:col>
      <xdr:colOff>105103</xdr:colOff>
      <xdr:row>13</xdr:row>
      <xdr:rowOff>177362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53578CAA-DFD0-427C-A0D2-D6C32305A42D}"/>
            </a:ext>
          </a:extLst>
        </xdr:cNvPr>
        <xdr:cNvCxnSpPr/>
      </xdr:nvCxnSpPr>
      <xdr:spPr>
        <a:xfrm>
          <a:off x="9492155" y="2272862"/>
          <a:ext cx="0" cy="50581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457197</xdr:colOff>
      <xdr:row>6</xdr:row>
      <xdr:rowOff>273047</xdr:rowOff>
    </xdr:from>
    <xdr:to>
      <xdr:col>18</xdr:col>
      <xdr:colOff>453259</xdr:colOff>
      <xdr:row>22</xdr:row>
      <xdr:rowOff>85396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C9F9E4-FD0D-40EE-BCC6-D37CED44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721177</xdr:colOff>
      <xdr:row>11</xdr:row>
      <xdr:rowOff>95250</xdr:rowOff>
    </xdr:from>
    <xdr:to>
      <xdr:col>17</xdr:col>
      <xdr:colOff>480786</xdr:colOff>
      <xdr:row>33</xdr:row>
      <xdr:rowOff>180067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9BAA87-5815-42F7-82DA-B49B3F114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627914</xdr:colOff>
      <xdr:row>12</xdr:row>
      <xdr:rowOff>86178</xdr:rowOff>
    </xdr:from>
    <xdr:to>
      <xdr:col>6</xdr:col>
      <xdr:colOff>401519</xdr:colOff>
      <xdr:row>18</xdr:row>
      <xdr:rowOff>52505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9954E0B-4327-41A7-963F-99DE01FA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268431</xdr:colOff>
      <xdr:row>12</xdr:row>
      <xdr:rowOff>54428</xdr:rowOff>
    </xdr:from>
    <xdr:to>
      <xdr:col>9</xdr:col>
      <xdr:colOff>723633</xdr:colOff>
      <xdr:row>18</xdr:row>
      <xdr:rowOff>105168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D8FA70A-F597-420C-A028-701D4EE92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702431</xdr:colOff>
      <xdr:row>12</xdr:row>
      <xdr:rowOff>148317</xdr:rowOff>
    </xdr:from>
    <xdr:to>
      <xdr:col>13</xdr:col>
      <xdr:colOff>517073</xdr:colOff>
      <xdr:row>18</xdr:row>
      <xdr:rowOff>112315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766627A-1702-4489-BF74-B92EA447A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757462</xdr:colOff>
      <xdr:row>11</xdr:row>
      <xdr:rowOff>77107</xdr:rowOff>
    </xdr:from>
    <xdr:to>
      <xdr:col>17</xdr:col>
      <xdr:colOff>517071</xdr:colOff>
      <xdr:row>33</xdr:row>
      <xdr:rowOff>165099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6D270C-9BCF-28DB-7561-904D2274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571498</xdr:colOff>
      <xdr:row>10</xdr:row>
      <xdr:rowOff>161193</xdr:rowOff>
    </xdr:from>
    <xdr:to>
      <xdr:col>6</xdr:col>
      <xdr:colOff>666749</xdr:colOff>
      <xdr:row>17</xdr:row>
      <xdr:rowOff>161193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098CB59-9EF3-61B2-0795-7D290CB22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170351</xdr:colOff>
      <xdr:row>12</xdr:row>
      <xdr:rowOff>21981</xdr:rowOff>
    </xdr:from>
    <xdr:to>
      <xdr:col>10</xdr:col>
      <xdr:colOff>344365</xdr:colOff>
      <xdr:row>17</xdr:row>
      <xdr:rowOff>43961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E743A8D-D23C-A5F2-3C15-8554E28AE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666748</xdr:colOff>
      <xdr:row>12</xdr:row>
      <xdr:rowOff>2746</xdr:rowOff>
    </xdr:from>
    <xdr:to>
      <xdr:col>14</xdr:col>
      <xdr:colOff>212481</xdr:colOff>
      <xdr:row>18</xdr:row>
      <xdr:rowOff>14653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BB8FC4AD-6F93-018F-F2F6-0A2C243F7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0.31039</cdr:x>
      <cdr:y>0.03185</cdr:y>
    </cdr:from>
    <cdr:to>
      <cdr:x>0.31125</cdr:x>
      <cdr:y>0.9319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2467472-7FD5-49C1-B12B-39D9618F3D8D}"/>
            </a:ext>
          </a:extLst>
        </cdr:cNvPr>
        <cdr:cNvCxnSpPr/>
      </cdr:nvCxnSpPr>
      <cdr:spPr>
        <a:xfrm xmlns:a="http://schemas.openxmlformats.org/drawingml/2006/main" flipV="1">
          <a:off x="2741031" y="136071"/>
          <a:ext cx="7614" cy="384559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0.56872</cdr:x>
      <cdr:y>0.03822</cdr:y>
    </cdr:from>
    <cdr:to>
      <cdr:x>0.57165</cdr:x>
      <cdr:y>0.92282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3927CC0E-B424-4552-8572-17F6048181A4}"/>
            </a:ext>
          </a:extLst>
        </cdr:cNvPr>
        <cdr:cNvCxnSpPr/>
      </cdr:nvCxnSpPr>
      <cdr:spPr>
        <a:xfrm xmlns:a="http://schemas.openxmlformats.org/drawingml/2006/main" flipV="1">
          <a:off x="5022359" y="163285"/>
          <a:ext cx="25893" cy="377958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R/DDES/DDES-Etudes-Stats/02_Production/Recueil_stat/2020/CNRACL/Situation%20d&#233;mographique/excel_pour_p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.cdc.fr\RacineDFS\SERVICES\DDR\PP0\pp0d\PP0D_Stat\Stat_2017\Recueil\CNRACL\Recueil_doc\Evolution\Automatisation\partie1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vr200011\dr\AARECUEIL\CNRACL\98\stock\ib\Ib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po 3"/>
      <sheetName val="diapo 4"/>
      <sheetName val="diapo 5"/>
      <sheetName val="diapo 6"/>
      <sheetName val="diapo 7"/>
      <sheetName val="diapo 8"/>
      <sheetName val="diapo 9"/>
      <sheetName val="Diapo 10"/>
      <sheetName val="Diapo 11"/>
      <sheetName val="Diapo 12"/>
    </sheetNames>
    <sheetDataSet>
      <sheetData sheetId="0">
        <row r="1">
          <cell r="I1" t="str">
            <v>a completer</v>
          </cell>
        </row>
        <row r="2">
          <cell r="H2"/>
          <cell r="I2" t="str">
            <v>BRUT</v>
          </cell>
          <cell r="J2"/>
          <cell r="K2"/>
          <cell r="L2" t="str">
            <v>PONDERE</v>
          </cell>
        </row>
        <row r="3">
          <cell r="H3" t="str">
            <v>Années</v>
          </cell>
          <cell r="I3" t="str">
            <v>Hospitaliers</v>
          </cell>
          <cell r="J3" t="str">
            <v>Territoriaux</v>
          </cell>
          <cell r="K3" t="str">
            <v>Brut</v>
          </cell>
          <cell r="L3" t="str">
            <v>Pondéré</v>
          </cell>
        </row>
        <row r="4">
          <cell r="H4">
            <v>1991</v>
          </cell>
          <cell r="I4">
            <v>3.71</v>
          </cell>
          <cell r="J4">
            <v>3.26</v>
          </cell>
          <cell r="K4">
            <v>3.45</v>
          </cell>
          <cell r="L4">
            <v>3.88</v>
          </cell>
        </row>
        <row r="5">
          <cell r="H5">
            <v>1992</v>
          </cell>
          <cell r="I5">
            <v>3.5</v>
          </cell>
          <cell r="J5">
            <v>3.16</v>
          </cell>
          <cell r="K5">
            <v>3.31</v>
          </cell>
          <cell r="L5">
            <v>3.7</v>
          </cell>
        </row>
        <row r="6">
          <cell r="H6">
            <v>1993</v>
          </cell>
          <cell r="I6">
            <v>3.31</v>
          </cell>
          <cell r="J6">
            <v>3.07</v>
          </cell>
          <cell r="K6">
            <v>3.17</v>
          </cell>
          <cell r="L6">
            <v>3.54</v>
          </cell>
        </row>
        <row r="7">
          <cell r="H7">
            <v>1994</v>
          </cell>
          <cell r="I7">
            <v>3.16</v>
          </cell>
          <cell r="J7">
            <v>2.98</v>
          </cell>
          <cell r="K7">
            <v>3.06</v>
          </cell>
          <cell r="L7">
            <v>3.4</v>
          </cell>
        </row>
        <row r="8">
          <cell r="H8">
            <v>1995</v>
          </cell>
          <cell r="I8">
            <v>3.03</v>
          </cell>
          <cell r="J8">
            <v>2.93</v>
          </cell>
          <cell r="K8">
            <v>2.97</v>
          </cell>
          <cell r="L8">
            <v>3.3</v>
          </cell>
        </row>
        <row r="9">
          <cell r="H9">
            <v>1996</v>
          </cell>
          <cell r="I9">
            <v>2.9091352299170792</v>
          </cell>
          <cell r="J9">
            <v>2.8632138692686064</v>
          </cell>
          <cell r="K9">
            <v>2.8838688153531673</v>
          </cell>
          <cell r="L9">
            <v>3.1911733511731879</v>
          </cell>
        </row>
        <row r="10">
          <cell r="H10">
            <v>1997</v>
          </cell>
          <cell r="I10">
            <v>2.7942371484091311</v>
          </cell>
          <cell r="J10">
            <v>2.8126308522615466</v>
          </cell>
          <cell r="K10">
            <v>2.804333813805731</v>
          </cell>
          <cell r="L10">
            <v>3.0964055418473606</v>
          </cell>
        </row>
        <row r="11">
          <cell r="H11">
            <v>1998</v>
          </cell>
          <cell r="I11">
            <v>2.6865446132862099</v>
          </cell>
          <cell r="J11">
            <v>2.7710823533067162</v>
          </cell>
          <cell r="K11">
            <v>2.7328760591777237</v>
          </cell>
          <cell r="L11">
            <v>3.0120613757269155</v>
          </cell>
        </row>
        <row r="12">
          <cell r="H12">
            <v>1999</v>
          </cell>
          <cell r="I12">
            <v>2.5866604856000466</v>
          </cell>
          <cell r="J12">
            <v>2.7471681246025175</v>
          </cell>
          <cell r="K12">
            <v>2.6744511534801299</v>
          </cell>
          <cell r="L12">
            <v>2.9425417875447031</v>
          </cell>
        </row>
        <row r="13">
          <cell r="H13">
            <v>2000</v>
          </cell>
          <cell r="I13">
            <v>2.5002916342628598</v>
          </cell>
          <cell r="J13">
            <v>2.7255489513630686</v>
          </cell>
          <cell r="K13">
            <v>2.6230675410605984</v>
          </cell>
          <cell r="L13">
            <v>2.8809996212241691</v>
          </cell>
        </row>
        <row r="14">
          <cell r="H14">
            <v>2001</v>
          </cell>
          <cell r="I14">
            <v>2.4322133255172598</v>
          </cell>
          <cell r="J14">
            <v>2.7245335222863312</v>
          </cell>
          <cell r="K14">
            <v>2.5907208635726047</v>
          </cell>
          <cell r="L14">
            <v>2.8409808327648705</v>
          </cell>
        </row>
        <row r="15">
          <cell r="H15">
            <v>2002</v>
          </cell>
          <cell r="I15">
            <v>2.3557395453269718</v>
          </cell>
          <cell r="J15">
            <v>2.7123921034717493</v>
          </cell>
          <cell r="K15">
            <v>2.5481335029392151</v>
          </cell>
          <cell r="L15">
            <v>2.7900274941115639</v>
          </cell>
        </row>
        <row r="16">
          <cell r="H16">
            <v>2003</v>
          </cell>
          <cell r="I16">
            <v>2.2885572139303481</v>
          </cell>
          <cell r="J16">
            <v>2.6865867243299917</v>
          </cell>
          <cell r="K16">
            <v>2.5014898166649138</v>
          </cell>
          <cell r="L16">
            <v>2.7326233720480508</v>
          </cell>
        </row>
        <row r="17">
          <cell r="H17">
            <v>2004</v>
          </cell>
          <cell r="I17">
            <v>2.2004959667075221</v>
          </cell>
          <cell r="J17">
            <v>2.6299364788548072</v>
          </cell>
          <cell r="K17">
            <v>2.4285664641301938</v>
          </cell>
          <cell r="L17">
            <v>2.6480491951285803</v>
          </cell>
        </row>
        <row r="18">
          <cell r="H18">
            <v>2005</v>
          </cell>
          <cell r="I18">
            <v>2.1205391314296298</v>
          </cell>
          <cell r="J18">
            <v>2.6008759358132894</v>
          </cell>
          <cell r="K18">
            <v>2.3744509060932248</v>
          </cell>
          <cell r="L18">
            <v>2.5862884259948853</v>
          </cell>
        </row>
        <row r="19">
          <cell r="H19">
            <v>2006</v>
          </cell>
          <cell r="I19">
            <v>2.0364839192260109</v>
          </cell>
          <cell r="J19">
            <v>2.5380037128798922</v>
          </cell>
          <cell r="K19">
            <v>2.3010749138271507</v>
          </cell>
          <cell r="L19">
            <v>2.5018063331669356</v>
          </cell>
        </row>
        <row r="20">
          <cell r="H20">
            <v>2007</v>
          </cell>
          <cell r="I20">
            <v>1.9445769915683631</v>
          </cell>
          <cell r="J20">
            <v>2.5534494163979966</v>
          </cell>
          <cell r="K20">
            <v>2.2661345453659139</v>
          </cell>
          <cell r="L20">
            <v>2.4584547893873325</v>
          </cell>
        </row>
        <row r="21">
          <cell r="H21">
            <v>2008</v>
          </cell>
          <cell r="I21">
            <v>1.8461649088053889</v>
          </cell>
          <cell r="J21">
            <v>2.5392427902104009</v>
          </cell>
          <cell r="K21">
            <v>2.2116876582039109</v>
          </cell>
          <cell r="L21">
            <v>2.3930529221247134</v>
          </cell>
        </row>
        <row r="22">
          <cell r="H22">
            <v>2009</v>
          </cell>
          <cell r="I22">
            <v>1.7684854824197889</v>
          </cell>
          <cell r="J22">
            <v>2.4999481764075089</v>
          </cell>
          <cell r="K22">
            <v>2.1535813076894019</v>
          </cell>
          <cell r="L22">
            <v>2.3266872513246155</v>
          </cell>
        </row>
        <row r="23">
          <cell r="H23">
            <v>2010</v>
          </cell>
          <cell r="I23">
            <v>1.7702300919685361</v>
          </cell>
          <cell r="J23">
            <v>2.5069882569652315</v>
          </cell>
          <cell r="K23">
            <v>2.1580711826879564</v>
          </cell>
          <cell r="L23">
            <v>2.3290970752813362</v>
          </cell>
        </row>
        <row r="24">
          <cell r="H24">
            <v>2011</v>
          </cell>
          <cell r="I24">
            <v>1.6755740933187224</v>
          </cell>
          <cell r="J24">
            <v>2.4141370844474928</v>
          </cell>
          <cell r="K24">
            <v>2.0638499039173346</v>
          </cell>
          <cell r="L24">
            <v>2.2230473748955504</v>
          </cell>
        </row>
        <row r="25">
          <cell r="H25">
            <v>2012</v>
          </cell>
          <cell r="I25">
            <v>1.6306905890582806</v>
          </cell>
          <cell r="J25">
            <v>2.3463644610075041</v>
          </cell>
          <cell r="K25">
            <v>2.0077710292037607</v>
          </cell>
          <cell r="L25">
            <v>2.1602427782231675</v>
          </cell>
        </row>
        <row r="26">
          <cell r="H26">
            <v>2013</v>
          </cell>
          <cell r="I26">
            <v>1.5941573512513982</v>
          </cell>
          <cell r="J26">
            <v>2.2950467250200854</v>
          </cell>
          <cell r="K26">
            <v>1.9651770069577938</v>
          </cell>
          <cell r="L26">
            <v>2.1125029596163953</v>
          </cell>
        </row>
        <row r="27">
          <cell r="H27">
            <v>2014</v>
          </cell>
          <cell r="I27">
            <v>1.5518563738276263</v>
          </cell>
          <cell r="J27">
            <v>2.2527041562723245</v>
          </cell>
          <cell r="K27">
            <v>1.9247138960095647</v>
          </cell>
          <cell r="L27">
            <v>2.0668996161771767</v>
          </cell>
        </row>
        <row r="28">
          <cell r="H28">
            <v>2015</v>
          </cell>
          <cell r="I28">
            <v>1.49</v>
          </cell>
          <cell r="J28">
            <v>2.19</v>
          </cell>
          <cell r="K28">
            <v>1.866161417487592</v>
          </cell>
          <cell r="L28">
            <v>2.0019996013367787</v>
          </cell>
        </row>
        <row r="29">
          <cell r="H29">
            <v>2016</v>
          </cell>
          <cell r="I29">
            <v>1.44</v>
          </cell>
          <cell r="J29">
            <v>2.11</v>
          </cell>
          <cell r="K29">
            <v>1.8</v>
          </cell>
          <cell r="L29">
            <v>1.93</v>
          </cell>
        </row>
        <row r="30">
          <cell r="H30">
            <v>2017</v>
          </cell>
          <cell r="I30">
            <v>1.4</v>
          </cell>
          <cell r="J30">
            <v>2</v>
          </cell>
          <cell r="K30">
            <v>1.73</v>
          </cell>
          <cell r="L30">
            <v>1.86</v>
          </cell>
        </row>
        <row r="31">
          <cell r="H31">
            <v>2018</v>
          </cell>
          <cell r="I31">
            <v>1.3407626968212372</v>
          </cell>
          <cell r="J31">
            <v>1.9173858934847765</v>
          </cell>
          <cell r="K31">
            <v>1.6559966686635643</v>
          </cell>
          <cell r="L31">
            <v>1.77</v>
          </cell>
        </row>
        <row r="32">
          <cell r="H32">
            <v>2019</v>
          </cell>
          <cell r="I32">
            <v>1.2900409566195266</v>
          </cell>
          <cell r="J32">
            <v>1.8455570104007288</v>
          </cell>
          <cell r="K32">
            <v>1.5950383101821533</v>
          </cell>
          <cell r="L32">
            <v>1.7</v>
          </cell>
        </row>
        <row r="33">
          <cell r="H33"/>
          <cell r="I33"/>
          <cell r="J33"/>
          <cell r="K33"/>
          <cell r="L33"/>
        </row>
        <row r="34">
          <cell r="H34"/>
          <cell r="I34"/>
          <cell r="J34"/>
          <cell r="K34"/>
          <cell r="L34"/>
        </row>
        <row r="35">
          <cell r="H35"/>
          <cell r="I35"/>
          <cell r="J35"/>
          <cell r="K35"/>
          <cell r="L35"/>
        </row>
        <row r="36">
          <cell r="H36"/>
          <cell r="I36"/>
          <cell r="J36"/>
          <cell r="K36"/>
          <cell r="L36"/>
        </row>
        <row r="37">
          <cell r="H37"/>
          <cell r="I37"/>
          <cell r="J37"/>
          <cell r="K37"/>
          <cell r="L37"/>
        </row>
        <row r="38">
          <cell r="H38"/>
          <cell r="I38"/>
          <cell r="J38"/>
          <cell r="K38"/>
          <cell r="L38"/>
        </row>
        <row r="39">
          <cell r="H39"/>
          <cell r="I39"/>
          <cell r="J39"/>
          <cell r="K39"/>
          <cell r="L39"/>
        </row>
        <row r="40">
          <cell r="H40"/>
          <cell r="I40"/>
          <cell r="J40"/>
          <cell r="K40"/>
          <cell r="L40"/>
        </row>
        <row r="41">
          <cell r="H41"/>
          <cell r="I41"/>
          <cell r="J41"/>
          <cell r="K41"/>
          <cell r="L41"/>
        </row>
        <row r="42">
          <cell r="H42"/>
          <cell r="I42"/>
          <cell r="J42"/>
          <cell r="K42"/>
          <cell r="L42"/>
        </row>
        <row r="43">
          <cell r="H43"/>
          <cell r="I43"/>
          <cell r="J43"/>
          <cell r="K43"/>
          <cell r="L43"/>
        </row>
        <row r="44">
          <cell r="H44"/>
          <cell r="I44"/>
          <cell r="J44"/>
          <cell r="K44"/>
          <cell r="L44"/>
        </row>
        <row r="45">
          <cell r="H45"/>
          <cell r="I45"/>
          <cell r="J45"/>
          <cell r="K45"/>
          <cell r="L45"/>
        </row>
        <row r="46">
          <cell r="H46"/>
          <cell r="I46"/>
          <cell r="J46"/>
          <cell r="K46"/>
          <cell r="L46"/>
        </row>
        <row r="47">
          <cell r="H47"/>
          <cell r="I47"/>
          <cell r="J47"/>
          <cell r="K47"/>
          <cell r="L47"/>
        </row>
        <row r="48">
          <cell r="H48"/>
          <cell r="I48"/>
          <cell r="J48"/>
          <cell r="K48"/>
          <cell r="L48"/>
        </row>
        <row r="49">
          <cell r="H49"/>
          <cell r="I49"/>
          <cell r="J49"/>
          <cell r="K49"/>
          <cell r="L49"/>
        </row>
        <row r="50">
          <cell r="H50"/>
          <cell r="I50"/>
          <cell r="J50"/>
          <cell r="K50"/>
          <cell r="L50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Droits directs vieillesse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evol rapport demo"/>
      <sheetName val="1.3 pop cotis et pens"/>
      <sheetName val="1.4 pop pens"/>
      <sheetName val="1.5 age moy actif"/>
      <sheetName val="1.6 presta moy an"/>
      <sheetName val="1.7 liq de pensions"/>
      <sheetName val="1.8 deces en pensions"/>
      <sheetName val="1.9 stocks et flux des pens"/>
      <sheetName val="1.10 age moy pens liq,dcd,stock"/>
      <sheetName val="1.11 duree val pens liq dcd sto"/>
      <sheetName val="1.12 type depart pens DDI"/>
      <sheetName val="1.13 proport liq dcd stock ME"/>
      <sheetName val="1.14 IB liq dcd stock"/>
      <sheetName val="1.15 pct DDE liq dcd stock"/>
      <sheetName val="1.16 TIM val moy pt indice"/>
      <sheetName val="1.17 Traitement an moy cotisant"/>
    </sheetNames>
    <sheetDataSet>
      <sheetData sheetId="0"/>
      <sheetData sheetId="1">
        <row r="1">
          <cell r="I1" t="str">
            <v>a completer</v>
          </cell>
        </row>
        <row r="2">
          <cell r="H2" t="str">
            <v>Années</v>
          </cell>
          <cell r="I2" t="str">
            <v>Cotisants</v>
          </cell>
          <cell r="J2" t="str">
            <v>Pensionnés</v>
          </cell>
          <cell r="K2" t="str">
            <v>rapport demo</v>
          </cell>
        </row>
        <row r="3">
          <cell r="H3">
            <v>1950</v>
          </cell>
          <cell r="I3">
            <v>200</v>
          </cell>
          <cell r="J3">
            <v>110</v>
          </cell>
          <cell r="K3">
            <v>1.92</v>
          </cell>
        </row>
        <row r="4">
          <cell r="H4">
            <v>1951</v>
          </cell>
          <cell r="I4">
            <v>235</v>
          </cell>
          <cell r="J4">
            <v>112.5</v>
          </cell>
          <cell r="K4">
            <v>2.09</v>
          </cell>
        </row>
        <row r="5">
          <cell r="H5">
            <v>1952</v>
          </cell>
          <cell r="I5">
            <v>259</v>
          </cell>
          <cell r="J5">
            <v>115</v>
          </cell>
          <cell r="K5">
            <v>2.25</v>
          </cell>
        </row>
        <row r="6">
          <cell r="H6">
            <v>1953</v>
          </cell>
          <cell r="I6">
            <v>264</v>
          </cell>
          <cell r="J6">
            <v>117.5</v>
          </cell>
          <cell r="K6">
            <v>2.25</v>
          </cell>
        </row>
        <row r="7">
          <cell r="H7">
            <v>1954</v>
          </cell>
          <cell r="I7">
            <v>269</v>
          </cell>
          <cell r="J7">
            <v>120</v>
          </cell>
          <cell r="K7">
            <v>2.2400000000000002</v>
          </cell>
        </row>
        <row r="8">
          <cell r="H8">
            <v>1955</v>
          </cell>
          <cell r="I8">
            <v>273</v>
          </cell>
          <cell r="J8">
            <v>122.5</v>
          </cell>
          <cell r="K8">
            <v>2.23</v>
          </cell>
        </row>
        <row r="9">
          <cell r="H9">
            <v>1956</v>
          </cell>
          <cell r="I9">
            <v>279</v>
          </cell>
          <cell r="J9">
            <v>125</v>
          </cell>
          <cell r="K9">
            <v>2.23</v>
          </cell>
        </row>
        <row r="10">
          <cell r="H10">
            <v>1957</v>
          </cell>
          <cell r="I10">
            <v>283</v>
          </cell>
          <cell r="J10">
            <v>127.5</v>
          </cell>
          <cell r="K10">
            <v>2.2200000000000002</v>
          </cell>
        </row>
        <row r="11">
          <cell r="H11">
            <v>1958</v>
          </cell>
          <cell r="I11">
            <v>283</v>
          </cell>
          <cell r="J11">
            <v>133</v>
          </cell>
          <cell r="K11">
            <v>2.13</v>
          </cell>
        </row>
        <row r="12">
          <cell r="H12">
            <v>1959</v>
          </cell>
          <cell r="I12">
            <v>285</v>
          </cell>
          <cell r="J12">
            <v>134</v>
          </cell>
          <cell r="K12">
            <v>2.13</v>
          </cell>
        </row>
        <row r="13">
          <cell r="H13">
            <v>1960</v>
          </cell>
          <cell r="I13">
            <v>286</v>
          </cell>
          <cell r="J13">
            <v>135</v>
          </cell>
          <cell r="K13">
            <v>2.09</v>
          </cell>
        </row>
        <row r="14">
          <cell r="H14">
            <v>1961</v>
          </cell>
          <cell r="I14">
            <v>310</v>
          </cell>
          <cell r="J14">
            <v>140.9</v>
          </cell>
          <cell r="K14">
            <v>2.2000000000000002</v>
          </cell>
        </row>
        <row r="15">
          <cell r="H15">
            <v>1962</v>
          </cell>
          <cell r="I15">
            <v>330.2</v>
          </cell>
          <cell r="J15">
            <v>146.80000000000001</v>
          </cell>
          <cell r="K15">
            <v>2.25</v>
          </cell>
        </row>
        <row r="16">
          <cell r="H16">
            <v>1963</v>
          </cell>
          <cell r="I16">
            <v>348</v>
          </cell>
          <cell r="J16">
            <v>152.70000000000002</v>
          </cell>
          <cell r="K16">
            <v>2.2799999999999998</v>
          </cell>
        </row>
        <row r="17">
          <cell r="H17">
            <v>1964</v>
          </cell>
          <cell r="I17">
            <v>365</v>
          </cell>
          <cell r="J17">
            <v>158.60000000000002</v>
          </cell>
          <cell r="K17">
            <v>2.2999999999999998</v>
          </cell>
        </row>
        <row r="18">
          <cell r="H18">
            <v>1965</v>
          </cell>
          <cell r="I18">
            <v>385.2</v>
          </cell>
          <cell r="J18">
            <v>164.50000000000003</v>
          </cell>
          <cell r="K18">
            <v>2.34</v>
          </cell>
        </row>
        <row r="19">
          <cell r="H19">
            <v>1966</v>
          </cell>
          <cell r="I19">
            <v>401</v>
          </cell>
          <cell r="J19">
            <v>170.40000000000003</v>
          </cell>
          <cell r="K19">
            <v>2.35</v>
          </cell>
        </row>
        <row r="20">
          <cell r="H20">
            <v>1967</v>
          </cell>
          <cell r="I20">
            <v>418</v>
          </cell>
          <cell r="J20">
            <v>176.30000000000004</v>
          </cell>
          <cell r="K20">
            <v>2.37</v>
          </cell>
        </row>
        <row r="21">
          <cell r="H21">
            <v>1968</v>
          </cell>
          <cell r="I21">
            <v>420</v>
          </cell>
          <cell r="J21">
            <v>184</v>
          </cell>
          <cell r="K21">
            <v>2.2799999999999998</v>
          </cell>
        </row>
        <row r="22">
          <cell r="H22">
            <v>1969</v>
          </cell>
          <cell r="I22">
            <v>462</v>
          </cell>
          <cell r="J22">
            <v>189.9</v>
          </cell>
          <cell r="K22">
            <v>2.4300000000000002</v>
          </cell>
        </row>
        <row r="23">
          <cell r="H23">
            <v>1970</v>
          </cell>
          <cell r="I23">
            <v>488</v>
          </cell>
          <cell r="J23">
            <v>194</v>
          </cell>
          <cell r="K23">
            <v>2.58</v>
          </cell>
        </row>
        <row r="24">
          <cell r="H24">
            <v>1971</v>
          </cell>
          <cell r="I24">
            <v>534</v>
          </cell>
          <cell r="J24">
            <v>198.6</v>
          </cell>
          <cell r="K24">
            <v>2.69</v>
          </cell>
        </row>
        <row r="25">
          <cell r="H25">
            <v>1972</v>
          </cell>
          <cell r="I25">
            <v>580</v>
          </cell>
          <cell r="J25">
            <v>203.2</v>
          </cell>
          <cell r="K25">
            <v>2.85</v>
          </cell>
        </row>
        <row r="26">
          <cell r="H26">
            <v>1973</v>
          </cell>
          <cell r="I26">
            <v>622</v>
          </cell>
          <cell r="J26">
            <v>207.79999999999998</v>
          </cell>
          <cell r="K26">
            <v>2.99</v>
          </cell>
        </row>
        <row r="27">
          <cell r="H27">
            <v>1974</v>
          </cell>
          <cell r="I27">
            <v>657</v>
          </cell>
          <cell r="J27">
            <v>212.39999999999998</v>
          </cell>
          <cell r="K27">
            <v>3.08</v>
          </cell>
        </row>
        <row r="28">
          <cell r="H28">
            <v>1975</v>
          </cell>
          <cell r="I28">
            <v>718</v>
          </cell>
          <cell r="J28">
            <v>217</v>
          </cell>
          <cell r="K28">
            <v>3.29</v>
          </cell>
        </row>
        <row r="29">
          <cell r="H29">
            <v>1976</v>
          </cell>
          <cell r="I29">
            <v>755</v>
          </cell>
          <cell r="J29">
            <v>221.8</v>
          </cell>
          <cell r="K29">
            <v>3.4</v>
          </cell>
        </row>
        <row r="30">
          <cell r="H30">
            <v>1977</v>
          </cell>
          <cell r="I30">
            <v>818</v>
          </cell>
          <cell r="J30">
            <v>226.60000000000002</v>
          </cell>
          <cell r="K30">
            <v>3.61</v>
          </cell>
        </row>
        <row r="31">
          <cell r="H31">
            <v>1978</v>
          </cell>
          <cell r="I31">
            <v>958</v>
          </cell>
          <cell r="J31">
            <v>231.40000000000003</v>
          </cell>
          <cell r="K31">
            <v>4.1399999999999997</v>
          </cell>
        </row>
        <row r="32">
          <cell r="H32">
            <v>1979</v>
          </cell>
          <cell r="I32">
            <v>1035</v>
          </cell>
          <cell r="J32">
            <v>236.20000000000005</v>
          </cell>
          <cell r="K32">
            <v>4.38</v>
          </cell>
        </row>
        <row r="33">
          <cell r="H33">
            <v>1980</v>
          </cell>
          <cell r="I33">
            <v>1090</v>
          </cell>
          <cell r="J33">
            <v>241</v>
          </cell>
          <cell r="K33">
            <v>4.53</v>
          </cell>
        </row>
        <row r="34">
          <cell r="H34">
            <v>1981</v>
          </cell>
          <cell r="I34">
            <v>1133.9090000000001</v>
          </cell>
          <cell r="J34">
            <v>251.45099999999999</v>
          </cell>
          <cell r="K34">
            <v>4.5094630763051251</v>
          </cell>
        </row>
        <row r="35">
          <cell r="H35">
            <v>1982</v>
          </cell>
          <cell r="I35">
            <v>1183.9659999999999</v>
          </cell>
          <cell r="J35">
            <v>262.54199999999997</v>
          </cell>
          <cell r="K35">
            <v>4.5096251266464034</v>
          </cell>
        </row>
        <row r="36">
          <cell r="H36">
            <v>1983</v>
          </cell>
          <cell r="I36">
            <v>1237.5899999999999</v>
          </cell>
          <cell r="J36">
            <v>274.96199999999999</v>
          </cell>
          <cell r="K36">
            <v>4.5009492220743228</v>
          </cell>
        </row>
        <row r="37">
          <cell r="H37">
            <v>1984</v>
          </cell>
          <cell r="I37">
            <v>1275.6869999999999</v>
          </cell>
          <cell r="J37">
            <v>290.66300000000001</v>
          </cell>
          <cell r="K37">
            <v>4.3888867864158838</v>
          </cell>
        </row>
        <row r="38">
          <cell r="H38">
            <v>1985</v>
          </cell>
          <cell r="I38">
            <v>1329.26</v>
          </cell>
          <cell r="J38">
            <v>308.26100000000002</v>
          </cell>
          <cell r="K38">
            <v>4.3121251147566513</v>
          </cell>
        </row>
        <row r="39">
          <cell r="H39">
            <v>1986</v>
          </cell>
          <cell r="I39">
            <v>1368.3489999999999</v>
          </cell>
          <cell r="J39">
            <v>325.88099999999997</v>
          </cell>
          <cell r="K39">
            <v>4.1989223059951328</v>
          </cell>
        </row>
        <row r="40">
          <cell r="H40">
            <v>1987</v>
          </cell>
          <cell r="I40">
            <v>1390.175</v>
          </cell>
          <cell r="J40">
            <v>343.79500000000002</v>
          </cell>
          <cell r="K40">
            <v>4.0436161084367139</v>
          </cell>
        </row>
        <row r="41">
          <cell r="H41">
            <v>1988</v>
          </cell>
          <cell r="I41">
            <v>1402.519</v>
          </cell>
          <cell r="J41">
            <v>362.95</v>
          </cell>
          <cell r="K41">
            <v>3.8642209670753549</v>
          </cell>
        </row>
        <row r="42">
          <cell r="H42">
            <v>1989</v>
          </cell>
          <cell r="I42">
            <v>1416.2180000000001</v>
          </cell>
          <cell r="J42">
            <v>382.00400000000002</v>
          </cell>
          <cell r="K42">
            <v>3.7073381430560937</v>
          </cell>
        </row>
        <row r="43">
          <cell r="H43">
            <v>1990</v>
          </cell>
          <cell r="I43">
            <v>1446.365</v>
          </cell>
          <cell r="J43">
            <v>403.20800000000003</v>
          </cell>
          <cell r="K43">
            <v>3.5871436082617407</v>
          </cell>
        </row>
        <row r="44">
          <cell r="H44">
            <v>1991</v>
          </cell>
          <cell r="I44">
            <v>1471.3910000000001</v>
          </cell>
          <cell r="J44">
            <v>425.90199999999999</v>
          </cell>
          <cell r="K44">
            <v>3.45</v>
          </cell>
        </row>
        <row r="45">
          <cell r="H45">
            <v>1992</v>
          </cell>
          <cell r="I45">
            <v>1490.2059999999999</v>
          </cell>
          <cell r="J45">
            <v>450.33699999999999</v>
          </cell>
          <cell r="K45">
            <v>3.31</v>
          </cell>
        </row>
        <row r="46">
          <cell r="H46">
            <v>1993</v>
          </cell>
          <cell r="I46">
            <v>1508.357</v>
          </cell>
          <cell r="J46">
            <v>475.32299999999998</v>
          </cell>
          <cell r="K46">
            <v>3.17</v>
          </cell>
        </row>
        <row r="47">
          <cell r="H47">
            <v>1994</v>
          </cell>
          <cell r="I47">
            <v>1526.0820000000001</v>
          </cell>
          <cell r="J47">
            <v>498.60199999999998</v>
          </cell>
          <cell r="K47">
            <v>3.06</v>
          </cell>
        </row>
        <row r="48">
          <cell r="H48">
            <v>1995</v>
          </cell>
          <cell r="I48">
            <v>1547.729</v>
          </cell>
          <cell r="J48">
            <v>520.56500000000005</v>
          </cell>
          <cell r="K48">
            <v>2.97</v>
          </cell>
        </row>
        <row r="49">
          <cell r="H49">
            <v>1996</v>
          </cell>
          <cell r="I49">
            <v>1564.5940000000001</v>
          </cell>
          <cell r="J49">
            <v>542.53300000000002</v>
          </cell>
          <cell r="K49">
            <v>2.8838688153531673</v>
          </cell>
        </row>
        <row r="50">
          <cell r="H50">
            <v>1997</v>
          </cell>
          <cell r="I50">
            <v>1583.748</v>
          </cell>
          <cell r="J50">
            <v>564.72149999999999</v>
          </cell>
          <cell r="K50">
            <v>2.8044761887054062</v>
          </cell>
        </row>
        <row r="51">
          <cell r="H51">
            <v>1998</v>
          </cell>
          <cell r="I51">
            <v>1604.876</v>
          </cell>
          <cell r="J51">
            <v>587.24800000000005</v>
          </cell>
          <cell r="K51">
            <v>2.7328760591777237</v>
          </cell>
        </row>
        <row r="52">
          <cell r="H52">
            <v>1999</v>
          </cell>
          <cell r="I52">
            <v>1629.971</v>
          </cell>
          <cell r="J52">
            <v>609.46</v>
          </cell>
          <cell r="K52">
            <v>2.6744511534801299</v>
          </cell>
        </row>
        <row r="53">
          <cell r="H53">
            <v>2000</v>
          </cell>
          <cell r="I53">
            <v>1660.6610000000001</v>
          </cell>
          <cell r="J53">
            <v>633.09900000000005</v>
          </cell>
          <cell r="K53">
            <v>2.6230675410605984</v>
          </cell>
        </row>
        <row r="54">
          <cell r="H54">
            <v>2001</v>
          </cell>
          <cell r="I54">
            <v>1699.202</v>
          </cell>
          <cell r="J54">
            <v>655.88</v>
          </cell>
          <cell r="K54">
            <v>2.5907208635726047</v>
          </cell>
        </row>
        <row r="55">
          <cell r="H55">
            <v>2002</v>
          </cell>
          <cell r="I55">
            <v>1734.7539999999999</v>
          </cell>
          <cell r="J55">
            <v>680.79399999999998</v>
          </cell>
          <cell r="K55">
            <v>2.5481335029392151</v>
          </cell>
        </row>
        <row r="56">
          <cell r="H56">
            <v>2003</v>
          </cell>
          <cell r="I56">
            <v>1784</v>
          </cell>
          <cell r="J56">
            <v>713.17499999999995</v>
          </cell>
          <cell r="K56">
            <v>2.5014898166649138</v>
          </cell>
        </row>
        <row r="57">
          <cell r="H57">
            <v>2004</v>
          </cell>
          <cell r="I57">
            <v>1817</v>
          </cell>
          <cell r="J57">
            <v>748.178</v>
          </cell>
          <cell r="K57">
            <v>2.4285664641301938</v>
          </cell>
        </row>
        <row r="58">
          <cell r="H58">
            <v>2005</v>
          </cell>
          <cell r="I58">
            <v>1849.182</v>
          </cell>
          <cell r="J58">
            <v>778.78300000000002</v>
          </cell>
          <cell r="K58">
            <v>2.3744509060932248</v>
          </cell>
        </row>
        <row r="59">
          <cell r="H59">
            <v>2006</v>
          </cell>
          <cell r="I59">
            <v>1881.895</v>
          </cell>
          <cell r="J59">
            <v>817.83299999999997</v>
          </cell>
          <cell r="K59">
            <v>2.3010749138271507</v>
          </cell>
        </row>
        <row r="60">
          <cell r="H60">
            <v>2007</v>
          </cell>
          <cell r="I60">
            <v>1952.463</v>
          </cell>
          <cell r="J60">
            <v>861.58299999999997</v>
          </cell>
          <cell r="K60">
            <v>2.2661345453659139</v>
          </cell>
        </row>
        <row r="61">
          <cell r="H61">
            <v>2008</v>
          </cell>
          <cell r="I61">
            <v>2017.4860000000001</v>
          </cell>
          <cell r="J61">
            <v>912.19299999999998</v>
          </cell>
          <cell r="K61">
            <v>2.2116876582039109</v>
          </cell>
        </row>
        <row r="62">
          <cell r="H62">
            <v>2009</v>
          </cell>
          <cell r="I62">
            <v>2052.2510000000002</v>
          </cell>
          <cell r="J62">
            <v>952.94799999999998</v>
          </cell>
          <cell r="K62">
            <v>2.1535813076894019</v>
          </cell>
        </row>
        <row r="63">
          <cell r="H63">
            <v>2010</v>
          </cell>
          <cell r="I63">
            <v>2136.5250000000001</v>
          </cell>
          <cell r="J63">
            <v>990.01599999999996</v>
          </cell>
          <cell r="K63">
            <v>2.1580711826879564</v>
          </cell>
        </row>
        <row r="64">
          <cell r="H64">
            <v>2011</v>
          </cell>
          <cell r="I64">
            <v>2152.29</v>
          </cell>
          <cell r="J64">
            <v>1042.8520000000001</v>
          </cell>
          <cell r="K64">
            <v>2.0638499039173346</v>
          </cell>
        </row>
        <row r="65">
          <cell r="H65">
            <v>2012</v>
          </cell>
          <cell r="I65">
            <v>2171.826</v>
          </cell>
          <cell r="J65">
            <v>1081.71</v>
          </cell>
          <cell r="K65">
            <v>2.0077710292037607</v>
          </cell>
        </row>
        <row r="66">
          <cell r="H66">
            <v>2013</v>
          </cell>
          <cell r="I66">
            <v>2194.8609999999999</v>
          </cell>
          <cell r="J66">
            <v>1116.877</v>
          </cell>
          <cell r="K66">
            <v>1.9729674798567791</v>
          </cell>
        </row>
        <row r="67">
          <cell r="H67">
            <v>2014</v>
          </cell>
          <cell r="I67">
            <v>2223.212</v>
          </cell>
          <cell r="J67">
            <v>1155.087</v>
          </cell>
          <cell r="K67">
            <v>1.9247138960095647</v>
          </cell>
        </row>
        <row r="68">
          <cell r="H68">
            <v>2015</v>
          </cell>
          <cell r="I68">
            <v>2230.1950000000002</v>
          </cell>
          <cell r="J68">
            <v>1194.79</v>
          </cell>
          <cell r="K68">
            <v>1.8665999882824598</v>
          </cell>
        </row>
        <row r="69">
          <cell r="H69">
            <v>2016</v>
          </cell>
          <cell r="I69">
            <v>2225.3330000000001</v>
          </cell>
          <cell r="J69">
            <v>1237.242</v>
          </cell>
          <cell r="K69">
            <v>1.7986238747148902</v>
          </cell>
        </row>
        <row r="70">
          <cell r="H70"/>
          <cell r="I70"/>
          <cell r="J70"/>
          <cell r="K70"/>
        </row>
        <row r="71">
          <cell r="H71"/>
          <cell r="I71"/>
          <cell r="J71"/>
          <cell r="K71"/>
        </row>
        <row r="72">
          <cell r="H72"/>
          <cell r="I72"/>
          <cell r="J72"/>
          <cell r="K72"/>
        </row>
        <row r="73">
          <cell r="H73"/>
          <cell r="I73"/>
          <cell r="J73"/>
          <cell r="K73"/>
        </row>
        <row r="74">
          <cell r="H74"/>
          <cell r="I74"/>
          <cell r="J74"/>
          <cell r="K74"/>
        </row>
        <row r="75">
          <cell r="H75"/>
          <cell r="I75"/>
          <cell r="J75"/>
          <cell r="K75"/>
        </row>
        <row r="76">
          <cell r="H76"/>
          <cell r="I76"/>
          <cell r="J76"/>
          <cell r="K76"/>
        </row>
        <row r="77">
          <cell r="H77"/>
          <cell r="I77"/>
          <cell r="J77"/>
          <cell r="K77"/>
        </row>
        <row r="78">
          <cell r="H78"/>
          <cell r="I78"/>
          <cell r="J78"/>
          <cell r="K78"/>
        </row>
        <row r="79">
          <cell r="H79"/>
          <cell r="I79"/>
          <cell r="J79"/>
          <cell r="K79"/>
        </row>
        <row r="80">
          <cell r="H80"/>
          <cell r="I80"/>
          <cell r="J80"/>
          <cell r="K80"/>
        </row>
        <row r="81">
          <cell r="H81"/>
          <cell r="I81"/>
          <cell r="J81"/>
          <cell r="K81"/>
        </row>
        <row r="82">
          <cell r="H82"/>
          <cell r="I82"/>
          <cell r="J82"/>
          <cell r="K82"/>
        </row>
        <row r="83">
          <cell r="H83"/>
          <cell r="I83"/>
          <cell r="J83"/>
          <cell r="K83"/>
        </row>
        <row r="84">
          <cell r="H84"/>
          <cell r="I84"/>
          <cell r="J84"/>
          <cell r="K84"/>
        </row>
        <row r="85">
          <cell r="H85"/>
          <cell r="I85"/>
          <cell r="J85"/>
          <cell r="K85"/>
        </row>
        <row r="86">
          <cell r="H86"/>
          <cell r="I86"/>
          <cell r="J86"/>
          <cell r="K86"/>
        </row>
        <row r="87">
          <cell r="H87"/>
          <cell r="I87"/>
          <cell r="J87"/>
          <cell r="K87"/>
        </row>
        <row r="88">
          <cell r="H88"/>
          <cell r="I88"/>
          <cell r="J88"/>
          <cell r="K88"/>
        </row>
        <row r="89">
          <cell r="H89"/>
          <cell r="I89"/>
          <cell r="J89"/>
          <cell r="K89"/>
        </row>
        <row r="90">
          <cell r="H90"/>
          <cell r="I90"/>
          <cell r="J90"/>
          <cell r="K90"/>
        </row>
      </sheetData>
      <sheetData sheetId="2">
        <row r="2">
          <cell r="M2" t="str">
            <v>Années</v>
          </cell>
          <cell r="T2" t="str">
            <v>Total</v>
          </cell>
          <cell r="U2"/>
        </row>
        <row r="3">
          <cell r="M3"/>
          <cell r="T3" t="str">
            <v>Droit direct</v>
          </cell>
          <cell r="U3" t="str">
            <v>Droit dérivé</v>
          </cell>
        </row>
        <row r="4">
          <cell r="M4">
            <v>1981</v>
          </cell>
          <cell r="T4">
            <v>175920</v>
          </cell>
          <cell r="U4">
            <v>75531</v>
          </cell>
        </row>
        <row r="5">
          <cell r="M5">
            <v>1982</v>
          </cell>
          <cell r="T5">
            <v>185393</v>
          </cell>
          <cell r="U5">
            <v>77149</v>
          </cell>
        </row>
        <row r="6">
          <cell r="M6">
            <v>1983</v>
          </cell>
          <cell r="T6">
            <v>196220</v>
          </cell>
          <cell r="U6">
            <v>78742</v>
          </cell>
        </row>
        <row r="7">
          <cell r="M7">
            <v>1984</v>
          </cell>
          <cell r="T7">
            <v>210097</v>
          </cell>
          <cell r="U7">
            <v>80566</v>
          </cell>
        </row>
        <row r="8">
          <cell r="M8">
            <v>1985</v>
          </cell>
          <cell r="T8">
            <v>225735</v>
          </cell>
          <cell r="U8">
            <v>82526</v>
          </cell>
        </row>
        <row r="9">
          <cell r="M9">
            <v>1986</v>
          </cell>
          <cell r="T9">
            <v>241597</v>
          </cell>
          <cell r="U9">
            <v>84284</v>
          </cell>
        </row>
        <row r="10">
          <cell r="M10">
            <v>1987</v>
          </cell>
          <cell r="T10">
            <v>257507</v>
          </cell>
          <cell r="U10">
            <v>86288</v>
          </cell>
        </row>
        <row r="11">
          <cell r="M11">
            <v>1988</v>
          </cell>
          <cell r="T11">
            <v>274618</v>
          </cell>
          <cell r="U11">
            <v>88332</v>
          </cell>
        </row>
        <row r="12">
          <cell r="M12">
            <v>1989</v>
          </cell>
          <cell r="T12">
            <v>291784</v>
          </cell>
          <cell r="U12">
            <v>90220</v>
          </cell>
        </row>
        <row r="13">
          <cell r="M13">
            <v>1990</v>
          </cell>
          <cell r="T13">
            <v>311209</v>
          </cell>
          <cell r="U13">
            <v>91999</v>
          </cell>
        </row>
        <row r="14">
          <cell r="M14">
            <v>1991</v>
          </cell>
          <cell r="T14">
            <v>332061</v>
          </cell>
          <cell r="U14">
            <v>93841</v>
          </cell>
        </row>
        <row r="15">
          <cell r="M15">
            <v>1992</v>
          </cell>
          <cell r="T15">
            <v>354452</v>
          </cell>
          <cell r="U15">
            <v>95885</v>
          </cell>
        </row>
        <row r="16">
          <cell r="M16">
            <v>1993</v>
          </cell>
          <cell r="T16">
            <v>377085</v>
          </cell>
          <cell r="U16">
            <v>98238</v>
          </cell>
        </row>
        <row r="17">
          <cell r="M17">
            <v>1994</v>
          </cell>
          <cell r="T17">
            <v>398242</v>
          </cell>
          <cell r="U17">
            <v>100360</v>
          </cell>
        </row>
        <row r="18">
          <cell r="M18">
            <v>1995</v>
          </cell>
          <cell r="T18">
            <v>418121</v>
          </cell>
          <cell r="U18">
            <v>102444</v>
          </cell>
        </row>
        <row r="19">
          <cell r="M19">
            <v>1996</v>
          </cell>
          <cell r="T19">
            <v>438043</v>
          </cell>
          <cell r="U19">
            <v>104490</v>
          </cell>
        </row>
        <row r="20">
          <cell r="M20">
            <v>1997</v>
          </cell>
          <cell r="T20">
            <v>458186</v>
          </cell>
          <cell r="U20">
            <v>106536</v>
          </cell>
        </row>
        <row r="21">
          <cell r="M21">
            <v>1998</v>
          </cell>
          <cell r="T21">
            <v>478385</v>
          </cell>
          <cell r="U21">
            <v>108863</v>
          </cell>
        </row>
        <row r="22">
          <cell r="M22">
            <v>1999</v>
          </cell>
          <cell r="T22">
            <v>498406</v>
          </cell>
          <cell r="U22">
            <v>111054</v>
          </cell>
        </row>
        <row r="23">
          <cell r="M23">
            <v>2000</v>
          </cell>
          <cell r="T23">
            <v>519738</v>
          </cell>
          <cell r="U23">
            <v>113361</v>
          </cell>
        </row>
        <row r="24">
          <cell r="M24">
            <v>2001</v>
          </cell>
          <cell r="T24">
            <v>540328</v>
          </cell>
          <cell r="U24">
            <v>115552</v>
          </cell>
        </row>
        <row r="25">
          <cell r="M25">
            <v>2002</v>
          </cell>
          <cell r="T25">
            <v>562745</v>
          </cell>
          <cell r="U25">
            <v>118049</v>
          </cell>
        </row>
        <row r="26">
          <cell r="M26">
            <v>2003</v>
          </cell>
          <cell r="T26">
            <v>592530</v>
          </cell>
          <cell r="U26">
            <v>120645</v>
          </cell>
        </row>
        <row r="27">
          <cell r="M27">
            <v>2004</v>
          </cell>
          <cell r="T27">
            <v>624153</v>
          </cell>
          <cell r="U27">
            <v>124025</v>
          </cell>
        </row>
        <row r="28">
          <cell r="M28">
            <v>2005</v>
          </cell>
          <cell r="T28">
            <v>651206</v>
          </cell>
          <cell r="U28">
            <v>127577</v>
          </cell>
        </row>
        <row r="29">
          <cell r="M29">
            <v>2006</v>
          </cell>
          <cell r="T29">
            <v>686596</v>
          </cell>
          <cell r="U29">
            <v>131237</v>
          </cell>
        </row>
        <row r="30">
          <cell r="M30">
            <v>2007</v>
          </cell>
          <cell r="T30">
            <v>726783</v>
          </cell>
          <cell r="U30">
            <v>134800</v>
          </cell>
        </row>
        <row r="31">
          <cell r="M31">
            <v>2008</v>
          </cell>
          <cell r="T31">
            <v>773926</v>
          </cell>
          <cell r="U31">
            <v>138267</v>
          </cell>
        </row>
        <row r="32">
          <cell r="M32">
            <v>2009</v>
          </cell>
          <cell r="T32">
            <v>811149</v>
          </cell>
          <cell r="U32">
            <v>141799</v>
          </cell>
        </row>
        <row r="33">
          <cell r="M33">
            <v>2010</v>
          </cell>
          <cell r="T33">
            <v>844622</v>
          </cell>
          <cell r="U33">
            <v>145394</v>
          </cell>
        </row>
        <row r="34">
          <cell r="M34">
            <v>2011</v>
          </cell>
          <cell r="T34">
            <v>893490</v>
          </cell>
          <cell r="U34">
            <v>149362</v>
          </cell>
        </row>
        <row r="35">
          <cell r="M35">
            <v>2012</v>
          </cell>
          <cell r="T35">
            <v>929014</v>
          </cell>
          <cell r="U35">
            <v>152696</v>
          </cell>
        </row>
        <row r="36">
          <cell r="M36">
            <v>2013</v>
          </cell>
          <cell r="T36">
            <v>961095</v>
          </cell>
          <cell r="U36">
            <v>155782</v>
          </cell>
        </row>
        <row r="37">
          <cell r="M37">
            <v>2014</v>
          </cell>
          <cell r="T37">
            <v>996166</v>
          </cell>
          <cell r="U37">
            <v>158921</v>
          </cell>
        </row>
        <row r="38">
          <cell r="M38">
            <v>2015</v>
          </cell>
          <cell r="T38">
            <v>1032654.25</v>
          </cell>
          <cell r="U38">
            <v>162135.83333333334</v>
          </cell>
        </row>
        <row r="39">
          <cell r="M39">
            <v>2016</v>
          </cell>
          <cell r="T39">
            <v>1071643</v>
          </cell>
          <cell r="U39">
            <v>165599</v>
          </cell>
        </row>
        <row r="40">
          <cell r="M40"/>
          <cell r="T40"/>
          <cell r="U40"/>
        </row>
        <row r="41">
          <cell r="M41"/>
          <cell r="T41"/>
          <cell r="U41"/>
        </row>
        <row r="42">
          <cell r="M42"/>
          <cell r="T42"/>
          <cell r="U42"/>
        </row>
        <row r="43">
          <cell r="M43"/>
          <cell r="T43"/>
          <cell r="U43"/>
        </row>
        <row r="44">
          <cell r="M44"/>
          <cell r="T44"/>
          <cell r="U44"/>
        </row>
        <row r="45">
          <cell r="M45"/>
          <cell r="T45"/>
          <cell r="U45"/>
        </row>
        <row r="46">
          <cell r="M46"/>
          <cell r="T46"/>
          <cell r="U46"/>
        </row>
        <row r="47">
          <cell r="M47"/>
          <cell r="T47"/>
          <cell r="U47"/>
        </row>
        <row r="48">
          <cell r="M48"/>
          <cell r="T48"/>
          <cell r="U48"/>
        </row>
        <row r="49">
          <cell r="M49"/>
          <cell r="T49"/>
          <cell r="U49"/>
        </row>
        <row r="50">
          <cell r="M50"/>
          <cell r="T50"/>
          <cell r="U50"/>
        </row>
        <row r="51">
          <cell r="M51"/>
          <cell r="T51"/>
          <cell r="U51"/>
        </row>
        <row r="52">
          <cell r="M52"/>
          <cell r="T52"/>
          <cell r="U52"/>
        </row>
        <row r="53">
          <cell r="M53"/>
          <cell r="T53"/>
          <cell r="U53"/>
        </row>
        <row r="54">
          <cell r="M54"/>
          <cell r="T54"/>
          <cell r="U54"/>
        </row>
        <row r="55">
          <cell r="M55"/>
          <cell r="T55"/>
          <cell r="U55"/>
        </row>
        <row r="56">
          <cell r="M56"/>
          <cell r="T56"/>
          <cell r="U56"/>
        </row>
        <row r="57">
          <cell r="M57"/>
          <cell r="T57"/>
          <cell r="U57"/>
        </row>
        <row r="58">
          <cell r="M58"/>
          <cell r="T58"/>
          <cell r="U58"/>
        </row>
        <row r="59">
          <cell r="M59"/>
          <cell r="T59"/>
          <cell r="U59"/>
        </row>
        <row r="60">
          <cell r="M60"/>
          <cell r="T60"/>
          <cell r="U60"/>
        </row>
        <row r="61">
          <cell r="M61"/>
          <cell r="T61"/>
          <cell r="U61"/>
        </row>
        <row r="62">
          <cell r="M62"/>
          <cell r="T62"/>
          <cell r="U62"/>
        </row>
        <row r="63">
          <cell r="M63"/>
          <cell r="T63"/>
          <cell r="U63"/>
        </row>
        <row r="64">
          <cell r="M64"/>
          <cell r="T64"/>
          <cell r="U64"/>
        </row>
        <row r="65">
          <cell r="M65"/>
          <cell r="T65"/>
          <cell r="U65"/>
        </row>
        <row r="66">
          <cell r="M66"/>
          <cell r="T66"/>
          <cell r="U66"/>
        </row>
        <row r="67">
          <cell r="M67"/>
          <cell r="T67"/>
          <cell r="U67"/>
        </row>
        <row r="68">
          <cell r="M68"/>
          <cell r="T68"/>
          <cell r="U68"/>
        </row>
        <row r="69">
          <cell r="M69"/>
          <cell r="T69"/>
          <cell r="U69"/>
        </row>
        <row r="70">
          <cell r="M70"/>
          <cell r="T70"/>
          <cell r="U70"/>
        </row>
        <row r="71">
          <cell r="M71"/>
          <cell r="T71"/>
          <cell r="U71"/>
        </row>
      </sheetData>
      <sheetData sheetId="3">
        <row r="2">
          <cell r="H2" t="str">
            <v>Total</v>
          </cell>
          <cell r="I2"/>
        </row>
        <row r="3">
          <cell r="H3" t="str">
            <v>Hommes</v>
          </cell>
          <cell r="I3" t="str">
            <v>Femmes</v>
          </cell>
        </row>
        <row r="4">
          <cell r="H4">
            <v>41.5</v>
          </cell>
          <cell r="I4">
            <v>40.4</v>
          </cell>
        </row>
        <row r="5">
          <cell r="H5">
            <v>41.8</v>
          </cell>
          <cell r="I5">
            <v>40.700000000000003</v>
          </cell>
        </row>
        <row r="6">
          <cell r="H6">
            <v>42.1</v>
          </cell>
          <cell r="I6">
            <v>41.1</v>
          </cell>
        </row>
        <row r="7">
          <cell r="H7">
            <v>42.393042750687897</v>
          </cell>
          <cell r="I7">
            <v>41.532004851953396</v>
          </cell>
        </row>
        <row r="8">
          <cell r="H8">
            <v>42.671569043776948</v>
          </cell>
          <cell r="I8">
            <v>41.914582278636622</v>
          </cell>
        </row>
        <row r="9">
          <cell r="H9">
            <v>42.915240162402029</v>
          </cell>
          <cell r="I9">
            <v>42.232319712430261</v>
          </cell>
        </row>
        <row r="10">
          <cell r="H10">
            <v>43.19550547578217</v>
          </cell>
          <cell r="I10">
            <v>42.524725420822655</v>
          </cell>
        </row>
        <row r="11">
          <cell r="H11">
            <v>43.432158754419213</v>
          </cell>
          <cell r="I11">
            <v>42.79937346546695</v>
          </cell>
        </row>
        <row r="12">
          <cell r="H12">
            <v>43.679035653279193</v>
          </cell>
          <cell r="I12">
            <v>43.073051094668713</v>
          </cell>
        </row>
        <row r="13">
          <cell r="H13">
            <v>43.89</v>
          </cell>
          <cell r="I13">
            <v>43.27</v>
          </cell>
        </row>
        <row r="14">
          <cell r="H14">
            <v>44.059612205932673</v>
          </cell>
          <cell r="I14">
            <v>43.40726710099802</v>
          </cell>
        </row>
        <row r="15">
          <cell r="H15">
            <v>44.01407778036355</v>
          </cell>
          <cell r="I15">
            <v>43.468353200987671</v>
          </cell>
        </row>
        <row r="16">
          <cell r="H16">
            <v>44.132136875968193</v>
          </cell>
          <cell r="I16">
            <v>43.615973230833241</v>
          </cell>
        </row>
        <row r="17">
          <cell r="H17">
            <v>44.038268870752304</v>
          </cell>
          <cell r="I17">
            <v>43.380071429941921</v>
          </cell>
        </row>
        <row r="18">
          <cell r="H18">
            <v>44.390090730781885</v>
          </cell>
          <cell r="I18">
            <v>43.62040178398216</v>
          </cell>
        </row>
        <row r="19">
          <cell r="H19">
            <v>44.704693276584045</v>
          </cell>
          <cell r="I19">
            <v>43.814593694774878</v>
          </cell>
        </row>
        <row r="20">
          <cell r="H20">
            <v>45.035294957934752</v>
          </cell>
          <cell r="I20">
            <v>44.003534781998681</v>
          </cell>
        </row>
        <row r="21">
          <cell r="H21">
            <v>45.395995661283443</v>
          </cell>
          <cell r="I21">
            <v>44.290376932011817</v>
          </cell>
        </row>
        <row r="22">
          <cell r="H22">
            <v>45.661353259305081</v>
          </cell>
          <cell r="I22">
            <v>44.548477248023751</v>
          </cell>
        </row>
        <row r="23">
          <cell r="H23">
            <v>45.932698617970296</v>
          </cell>
          <cell r="I23">
            <v>44.838280136617861</v>
          </cell>
        </row>
        <row r="24">
          <cell r="H24">
            <v>46.261260596378072</v>
          </cell>
          <cell r="I24">
            <v>45.194777669633346</v>
          </cell>
        </row>
        <row r="25">
          <cell r="H25">
            <v>46.513421608371949</v>
          </cell>
          <cell r="I25">
            <v>45.509988617019438</v>
          </cell>
        </row>
        <row r="26">
          <cell r="H26"/>
          <cell r="I26"/>
        </row>
        <row r="27">
          <cell r="H27"/>
          <cell r="I27"/>
        </row>
        <row r="28">
          <cell r="H28"/>
          <cell r="I28"/>
        </row>
        <row r="29">
          <cell r="H29"/>
          <cell r="I29"/>
        </row>
        <row r="30">
          <cell r="H30"/>
          <cell r="I30"/>
        </row>
        <row r="31">
          <cell r="H31"/>
          <cell r="I31"/>
        </row>
        <row r="32">
          <cell r="H32"/>
          <cell r="I32"/>
        </row>
        <row r="33">
          <cell r="H33"/>
          <cell r="I33"/>
        </row>
        <row r="34">
          <cell r="H34"/>
          <cell r="I34"/>
        </row>
        <row r="35">
          <cell r="H35"/>
          <cell r="I35"/>
        </row>
        <row r="36">
          <cell r="H36"/>
          <cell r="I36"/>
        </row>
        <row r="37">
          <cell r="H37"/>
          <cell r="I37"/>
        </row>
        <row r="38">
          <cell r="H38"/>
          <cell r="I38"/>
        </row>
        <row r="39">
          <cell r="H39"/>
          <cell r="I39"/>
        </row>
        <row r="40">
          <cell r="H40"/>
          <cell r="I40"/>
        </row>
        <row r="41">
          <cell r="H41"/>
          <cell r="I41"/>
        </row>
        <row r="42">
          <cell r="H42"/>
          <cell r="I42"/>
        </row>
        <row r="43">
          <cell r="H43"/>
          <cell r="I43"/>
        </row>
        <row r="44">
          <cell r="H44"/>
          <cell r="I44"/>
        </row>
        <row r="45">
          <cell r="H45"/>
          <cell r="I45"/>
        </row>
        <row r="46">
          <cell r="H46"/>
          <cell r="I46"/>
        </row>
        <row r="47">
          <cell r="H47"/>
          <cell r="I47"/>
        </row>
        <row r="48">
          <cell r="H48"/>
          <cell r="I48"/>
        </row>
        <row r="49">
          <cell r="H49"/>
          <cell r="I49"/>
        </row>
        <row r="50">
          <cell r="H50"/>
          <cell r="I50"/>
        </row>
        <row r="51">
          <cell r="H51"/>
          <cell r="I51"/>
        </row>
        <row r="52">
          <cell r="H52"/>
          <cell r="I52"/>
        </row>
        <row r="53">
          <cell r="H53"/>
          <cell r="I53"/>
        </row>
        <row r="54">
          <cell r="H54"/>
          <cell r="I54"/>
        </row>
        <row r="55">
          <cell r="H55"/>
          <cell r="I55"/>
        </row>
        <row r="56">
          <cell r="H56"/>
          <cell r="I56"/>
        </row>
        <row r="57">
          <cell r="H57"/>
          <cell r="I57"/>
        </row>
        <row r="58">
          <cell r="H58"/>
          <cell r="I58"/>
        </row>
        <row r="59">
          <cell r="H59"/>
          <cell r="I59"/>
        </row>
        <row r="60">
          <cell r="H60"/>
          <cell r="I60"/>
        </row>
        <row r="61">
          <cell r="H61"/>
          <cell r="I61"/>
        </row>
        <row r="62">
          <cell r="H62"/>
          <cell r="I62"/>
        </row>
        <row r="63">
          <cell r="H63"/>
          <cell r="I63"/>
        </row>
        <row r="64">
          <cell r="H64"/>
          <cell r="I64"/>
        </row>
        <row r="65">
          <cell r="H65"/>
          <cell r="I65"/>
        </row>
        <row r="66">
          <cell r="H66"/>
          <cell r="I66"/>
        </row>
        <row r="67">
          <cell r="H67"/>
          <cell r="I67"/>
        </row>
        <row r="68">
          <cell r="H68"/>
          <cell r="I68"/>
        </row>
        <row r="69">
          <cell r="H69"/>
          <cell r="I69"/>
        </row>
        <row r="70">
          <cell r="H70"/>
          <cell r="I70"/>
        </row>
        <row r="71">
          <cell r="H71"/>
          <cell r="I71"/>
        </row>
        <row r="72">
          <cell r="H72"/>
          <cell r="I72"/>
        </row>
        <row r="73">
          <cell r="H73"/>
          <cell r="I73"/>
        </row>
        <row r="74">
          <cell r="H74"/>
          <cell r="I74"/>
        </row>
        <row r="75">
          <cell r="H75"/>
          <cell r="I75"/>
        </row>
        <row r="76">
          <cell r="H76"/>
          <cell r="I76"/>
        </row>
        <row r="77">
          <cell r="H77"/>
          <cell r="I77"/>
        </row>
        <row r="78">
          <cell r="H78"/>
          <cell r="I78"/>
        </row>
        <row r="79">
          <cell r="H79"/>
          <cell r="I79"/>
        </row>
        <row r="80">
          <cell r="H80"/>
          <cell r="I80"/>
        </row>
      </sheetData>
      <sheetData sheetId="4">
        <row r="2">
          <cell r="M2" t="str">
            <v>Années</v>
          </cell>
          <cell r="T2" t="str">
            <v>Total</v>
          </cell>
          <cell r="U2"/>
          <cell r="V2"/>
        </row>
        <row r="3">
          <cell r="M3"/>
          <cell r="T3" t="str">
            <v>Droit direct</v>
          </cell>
          <cell r="U3" t="str">
            <v>Droit dérivé</v>
          </cell>
          <cell r="V3" t="str">
            <v>Total</v>
          </cell>
        </row>
        <row r="4">
          <cell r="M4">
            <v>1981</v>
          </cell>
          <cell r="T4">
            <v>6385.21</v>
          </cell>
          <cell r="U4">
            <v>2527.75</v>
          </cell>
          <cell r="V4">
            <v>5226.51</v>
          </cell>
        </row>
        <row r="5">
          <cell r="M5">
            <v>1982</v>
          </cell>
          <cell r="T5">
            <v>7309.68</v>
          </cell>
          <cell r="U5">
            <v>2985.36</v>
          </cell>
          <cell r="V5">
            <v>6038.97</v>
          </cell>
        </row>
        <row r="6">
          <cell r="M6">
            <v>1983</v>
          </cell>
          <cell r="T6">
            <v>8182.85</v>
          </cell>
          <cell r="U6">
            <v>3465.71</v>
          </cell>
          <cell r="V6">
            <v>6831.98</v>
          </cell>
        </row>
        <row r="7">
          <cell r="M7">
            <v>1984</v>
          </cell>
          <cell r="T7">
            <v>8670.5400000000009</v>
          </cell>
          <cell r="U7">
            <v>4132.67</v>
          </cell>
          <cell r="V7">
            <v>7412.73</v>
          </cell>
        </row>
        <row r="8">
          <cell r="M8">
            <v>1985</v>
          </cell>
          <cell r="T8">
            <v>8982.31</v>
          </cell>
          <cell r="U8">
            <v>4317.62</v>
          </cell>
          <cell r="V8">
            <v>7733.51</v>
          </cell>
        </row>
        <row r="9">
          <cell r="M9">
            <v>1986</v>
          </cell>
          <cell r="T9">
            <v>9252.69</v>
          </cell>
          <cell r="U9">
            <v>4486.8500000000004</v>
          </cell>
          <cell r="V9">
            <v>8020.08</v>
          </cell>
        </row>
        <row r="10">
          <cell r="M10">
            <v>1987</v>
          </cell>
          <cell r="T10">
            <v>9278.4500000000007</v>
          </cell>
          <cell r="U10">
            <v>4543.6099999999997</v>
          </cell>
          <cell r="V10">
            <v>8090.06</v>
          </cell>
        </row>
        <row r="11">
          <cell r="M11">
            <v>1988</v>
          </cell>
          <cell r="T11">
            <v>9437.9599999999991</v>
          </cell>
          <cell r="U11">
            <v>4647.16</v>
          </cell>
          <cell r="V11">
            <v>8272.01</v>
          </cell>
        </row>
        <row r="12">
          <cell r="M12">
            <v>1989</v>
          </cell>
          <cell r="T12">
            <v>9693.64</v>
          </cell>
          <cell r="U12">
            <v>4787.87</v>
          </cell>
          <cell r="V12">
            <v>8535.01</v>
          </cell>
        </row>
        <row r="13">
          <cell r="M13">
            <v>1990</v>
          </cell>
          <cell r="T13">
            <v>10041.19</v>
          </cell>
          <cell r="U13">
            <v>4980.71</v>
          </cell>
          <cell r="V13">
            <v>8886.5499999999993</v>
          </cell>
        </row>
        <row r="14">
          <cell r="M14">
            <v>1991</v>
          </cell>
          <cell r="T14">
            <v>10372.49</v>
          </cell>
          <cell r="U14">
            <v>5187.6899999999996</v>
          </cell>
          <cell r="V14">
            <v>9230.1</v>
          </cell>
        </row>
        <row r="15">
          <cell r="M15">
            <v>1992</v>
          </cell>
          <cell r="T15">
            <v>10649.61</v>
          </cell>
          <cell r="U15">
            <v>5346.14</v>
          </cell>
          <cell r="V15">
            <v>9520.4</v>
          </cell>
        </row>
        <row r="16">
          <cell r="M16">
            <v>1993</v>
          </cell>
          <cell r="T16">
            <v>10884.51</v>
          </cell>
          <cell r="U16">
            <v>5455.95</v>
          </cell>
          <cell r="V16">
            <v>9762.5499999999993</v>
          </cell>
        </row>
        <row r="17">
          <cell r="M17">
            <v>1994</v>
          </cell>
          <cell r="T17">
            <v>11082.24</v>
          </cell>
          <cell r="U17">
            <v>5536.32</v>
          </cell>
          <cell r="V17">
            <v>9965.94</v>
          </cell>
        </row>
        <row r="18">
          <cell r="M18">
            <v>1995</v>
          </cell>
          <cell r="T18">
            <v>11370.71</v>
          </cell>
          <cell r="U18">
            <v>5744.43</v>
          </cell>
          <cell r="V18">
            <v>10263.49</v>
          </cell>
        </row>
        <row r="19">
          <cell r="M19">
            <v>1996</v>
          </cell>
          <cell r="T19">
            <v>11532.53</v>
          </cell>
          <cell r="U19">
            <v>5772.89</v>
          </cell>
          <cell r="V19">
            <v>10423.24</v>
          </cell>
        </row>
        <row r="20">
          <cell r="M20">
            <v>1997</v>
          </cell>
          <cell r="T20">
            <v>11623.84</v>
          </cell>
          <cell r="U20">
            <v>5799.69</v>
          </cell>
          <cell r="V20">
            <v>10525.11</v>
          </cell>
        </row>
        <row r="21">
          <cell r="M21">
            <v>1998</v>
          </cell>
          <cell r="T21">
            <v>11764.69</v>
          </cell>
          <cell r="U21">
            <v>5873.04</v>
          </cell>
          <cell r="V21">
            <v>10672.51</v>
          </cell>
        </row>
        <row r="22">
          <cell r="M22">
            <v>1999</v>
          </cell>
          <cell r="T22">
            <v>11954.93</v>
          </cell>
          <cell r="U22">
            <v>5955.33</v>
          </cell>
          <cell r="V22">
            <v>10861.7</v>
          </cell>
        </row>
        <row r="23">
          <cell r="M23">
            <v>2000</v>
          </cell>
          <cell r="T23">
            <v>12160.57</v>
          </cell>
          <cell r="U23">
            <v>6076.8</v>
          </cell>
          <cell r="V23">
            <v>11071.23</v>
          </cell>
        </row>
        <row r="24">
          <cell r="M24">
            <v>2001</v>
          </cell>
          <cell r="T24">
            <v>12528.247622925335</v>
          </cell>
          <cell r="U24">
            <v>6129.2655635558012</v>
          </cell>
          <cell r="V24">
            <v>11400.884119046166</v>
          </cell>
        </row>
        <row r="25">
          <cell r="M25">
            <v>2002</v>
          </cell>
          <cell r="T25">
            <v>12869.482380316129</v>
          </cell>
          <cell r="U25">
            <v>6265.3847940431524</v>
          </cell>
          <cell r="V25">
            <v>11724.338451371486</v>
          </cell>
        </row>
        <row r="26">
          <cell r="M26">
            <v>2003</v>
          </cell>
          <cell r="T26">
            <v>13025.449770475756</v>
          </cell>
          <cell r="U26">
            <v>6311.1075494218567</v>
          </cell>
          <cell r="V26">
            <v>11889.610997020367</v>
          </cell>
        </row>
        <row r="27">
          <cell r="M27">
            <v>2004</v>
          </cell>
          <cell r="T27">
            <v>13358.416165587603</v>
          </cell>
          <cell r="U27">
            <v>6448.9695174360013</v>
          </cell>
          <cell r="V27">
            <v>12213.041508036857</v>
          </cell>
        </row>
        <row r="28">
          <cell r="M28">
            <v>2005</v>
          </cell>
          <cell r="T28">
            <v>13668.167573087472</v>
          </cell>
          <cell r="U28">
            <v>6522.5503123603785</v>
          </cell>
          <cell r="V28">
            <v>12497.602199585765</v>
          </cell>
        </row>
        <row r="29">
          <cell r="M29">
            <v>2006</v>
          </cell>
          <cell r="T29">
            <v>13957.643471269857</v>
          </cell>
          <cell r="U29">
            <v>6627.9483362161582</v>
          </cell>
          <cell r="V29">
            <v>12781.453221623484</v>
          </cell>
        </row>
        <row r="30">
          <cell r="M30">
            <v>2007</v>
          </cell>
          <cell r="T30">
            <v>14231.597725318286</v>
          </cell>
          <cell r="U30">
            <v>6709.7019896142438</v>
          </cell>
          <cell r="V30">
            <v>13054.75052061148</v>
          </cell>
        </row>
        <row r="31">
          <cell r="M31">
            <v>2008</v>
          </cell>
          <cell r="T31">
            <v>14489.880217100859</v>
          </cell>
          <cell r="U31">
            <v>6779.908874134826</v>
          </cell>
          <cell r="V31">
            <v>13321.229934016155</v>
          </cell>
        </row>
        <row r="32">
          <cell r="M32">
            <v>2009</v>
          </cell>
          <cell r="T32">
            <v>14706.451624976882</v>
          </cell>
          <cell r="U32">
            <v>6799.2296586741886</v>
          </cell>
          <cell r="V32">
            <v>13529.848366860799</v>
          </cell>
        </row>
        <row r="33">
          <cell r="M33">
            <v>2010</v>
          </cell>
          <cell r="T33">
            <v>14892.073883982352</v>
          </cell>
          <cell r="U33">
            <v>6919.9126467560627</v>
          </cell>
          <cell r="V33">
            <v>13721.277388324599</v>
          </cell>
        </row>
        <row r="34">
          <cell r="M34">
            <v>2011</v>
          </cell>
          <cell r="T34">
            <v>15175.905780248488</v>
          </cell>
          <cell r="U34">
            <v>7015.4390541101484</v>
          </cell>
          <cell r="V34">
            <v>14007.127792219999</v>
          </cell>
        </row>
        <row r="35">
          <cell r="M35">
            <v>2012</v>
          </cell>
          <cell r="T35">
            <v>15503.602110840095</v>
          </cell>
          <cell r="U35">
            <v>7185.4137908000212</v>
          </cell>
          <cell r="V35">
            <v>14329.392679738563</v>
          </cell>
        </row>
        <row r="36">
          <cell r="M36">
            <v>2013</v>
          </cell>
          <cell r="T36">
            <v>15756.592976240641</v>
          </cell>
          <cell r="U36">
            <v>7269.5206788974338</v>
          </cell>
          <cell r="V36">
            <v>14572.816162298981</v>
          </cell>
        </row>
        <row r="37">
          <cell r="M37">
            <v>2014</v>
          </cell>
          <cell r="T37">
            <v>15829.254817570563</v>
          </cell>
          <cell r="U37">
            <v>7165.1977045198564</v>
          </cell>
          <cell r="V37">
            <v>14637.222857672192</v>
          </cell>
        </row>
        <row r="38">
          <cell r="M38">
            <v>2015</v>
          </cell>
          <cell r="T38">
            <v>15836.004167107281</v>
          </cell>
          <cell r="U38">
            <v>7185.0559953372485</v>
          </cell>
          <cell r="V38">
            <v>14662.048800241048</v>
          </cell>
        </row>
        <row r="39">
          <cell r="M39">
            <v>2016</v>
          </cell>
          <cell r="T39">
            <v>15845.8</v>
          </cell>
          <cell r="U39">
            <v>7273.9</v>
          </cell>
          <cell r="V39">
            <v>14968.5</v>
          </cell>
        </row>
        <row r="40">
          <cell r="M40"/>
          <cell r="T40"/>
          <cell r="U40"/>
          <cell r="V40"/>
        </row>
        <row r="41">
          <cell r="M41"/>
          <cell r="T41"/>
          <cell r="U41"/>
          <cell r="V41"/>
        </row>
        <row r="42">
          <cell r="M42"/>
          <cell r="T42"/>
          <cell r="U42"/>
          <cell r="V42"/>
        </row>
        <row r="43">
          <cell r="M43"/>
          <cell r="T43"/>
          <cell r="U43"/>
          <cell r="V43"/>
        </row>
        <row r="44">
          <cell r="M44"/>
          <cell r="T44"/>
          <cell r="U44"/>
          <cell r="V44"/>
        </row>
        <row r="45">
          <cell r="M45"/>
          <cell r="T45"/>
          <cell r="U45"/>
          <cell r="V45"/>
        </row>
        <row r="46">
          <cell r="M46"/>
          <cell r="T46"/>
          <cell r="U46"/>
          <cell r="V46"/>
        </row>
        <row r="47">
          <cell r="M47"/>
          <cell r="T47"/>
          <cell r="U47"/>
          <cell r="V47"/>
        </row>
        <row r="48">
          <cell r="M48"/>
          <cell r="T48"/>
          <cell r="U48"/>
          <cell r="V48"/>
        </row>
        <row r="49">
          <cell r="M49"/>
          <cell r="T49"/>
          <cell r="U49"/>
          <cell r="V49"/>
        </row>
        <row r="50">
          <cell r="M50"/>
          <cell r="T50"/>
          <cell r="U50"/>
          <cell r="V50"/>
        </row>
        <row r="51">
          <cell r="M51"/>
          <cell r="T51"/>
          <cell r="U51"/>
          <cell r="V51"/>
        </row>
        <row r="52">
          <cell r="M52"/>
          <cell r="T52"/>
          <cell r="U52"/>
          <cell r="V52"/>
        </row>
        <row r="53">
          <cell r="M53"/>
          <cell r="T53"/>
          <cell r="U53"/>
          <cell r="V53"/>
        </row>
        <row r="54">
          <cell r="M54"/>
          <cell r="T54"/>
          <cell r="U54"/>
          <cell r="V54"/>
        </row>
        <row r="55">
          <cell r="M55"/>
          <cell r="T55"/>
          <cell r="U55"/>
          <cell r="V55"/>
        </row>
        <row r="56">
          <cell r="M56"/>
          <cell r="T56"/>
          <cell r="U56"/>
          <cell r="V56"/>
        </row>
        <row r="57">
          <cell r="M57"/>
          <cell r="T57"/>
          <cell r="U57"/>
          <cell r="V57"/>
        </row>
        <row r="58">
          <cell r="M58"/>
          <cell r="T58"/>
          <cell r="U58"/>
          <cell r="V58"/>
        </row>
        <row r="59">
          <cell r="M59"/>
          <cell r="T59"/>
          <cell r="U59"/>
          <cell r="V59"/>
        </row>
        <row r="60">
          <cell r="M60"/>
          <cell r="T60"/>
          <cell r="U60"/>
          <cell r="V60"/>
        </row>
        <row r="61">
          <cell r="M61"/>
          <cell r="T61"/>
          <cell r="U61"/>
          <cell r="V61"/>
        </row>
        <row r="62">
          <cell r="M62"/>
          <cell r="T62"/>
          <cell r="U62"/>
          <cell r="V62"/>
        </row>
        <row r="63">
          <cell r="M63"/>
          <cell r="T63"/>
          <cell r="U63"/>
          <cell r="V63"/>
        </row>
        <row r="64">
          <cell r="M64"/>
          <cell r="T64"/>
          <cell r="U64"/>
          <cell r="V64"/>
        </row>
        <row r="65">
          <cell r="M65"/>
          <cell r="T65"/>
          <cell r="U65"/>
          <cell r="V65"/>
        </row>
        <row r="66">
          <cell r="M66"/>
          <cell r="T66"/>
          <cell r="U66"/>
          <cell r="V66"/>
        </row>
        <row r="67">
          <cell r="M67"/>
          <cell r="T67"/>
          <cell r="U67"/>
          <cell r="V67"/>
        </row>
        <row r="68">
          <cell r="M68"/>
          <cell r="T68"/>
          <cell r="U68"/>
          <cell r="V68"/>
        </row>
        <row r="69">
          <cell r="M69"/>
          <cell r="T69"/>
          <cell r="U69"/>
          <cell r="V69"/>
        </row>
        <row r="70">
          <cell r="M70"/>
          <cell r="T70"/>
          <cell r="U70"/>
          <cell r="V70"/>
        </row>
        <row r="71">
          <cell r="M71"/>
          <cell r="T71"/>
          <cell r="U71"/>
          <cell r="V71"/>
        </row>
        <row r="72">
          <cell r="M72"/>
          <cell r="T72"/>
          <cell r="U72"/>
          <cell r="V72"/>
        </row>
        <row r="73">
          <cell r="M73"/>
          <cell r="T73"/>
          <cell r="U73"/>
          <cell r="V73"/>
        </row>
        <row r="74">
          <cell r="M74"/>
          <cell r="T74"/>
          <cell r="U74"/>
          <cell r="V74"/>
        </row>
        <row r="75">
          <cell r="M75"/>
          <cell r="T75"/>
          <cell r="U75"/>
          <cell r="V75"/>
        </row>
        <row r="76">
          <cell r="M76"/>
          <cell r="T76"/>
          <cell r="U76"/>
          <cell r="V76"/>
        </row>
        <row r="77">
          <cell r="M77"/>
          <cell r="T77"/>
          <cell r="U77"/>
          <cell r="V77"/>
        </row>
        <row r="78">
          <cell r="M78"/>
          <cell r="T78"/>
          <cell r="U78"/>
          <cell r="V78"/>
        </row>
        <row r="79">
          <cell r="M79"/>
          <cell r="T79"/>
          <cell r="U79"/>
          <cell r="V79"/>
        </row>
        <row r="80">
          <cell r="M80"/>
          <cell r="T80"/>
          <cell r="U80"/>
          <cell r="V80"/>
        </row>
        <row r="81">
          <cell r="M81"/>
          <cell r="T81"/>
          <cell r="U81"/>
          <cell r="V81"/>
        </row>
        <row r="82">
          <cell r="M82"/>
          <cell r="T82"/>
          <cell r="U82"/>
          <cell r="V82"/>
        </row>
        <row r="83">
          <cell r="M83"/>
          <cell r="T83"/>
          <cell r="U83"/>
          <cell r="V83"/>
        </row>
        <row r="84">
          <cell r="M84"/>
          <cell r="T84"/>
          <cell r="U84"/>
          <cell r="V84"/>
        </row>
        <row r="85">
          <cell r="M85"/>
          <cell r="T85"/>
          <cell r="U85"/>
          <cell r="V85"/>
        </row>
        <row r="86">
          <cell r="M86"/>
          <cell r="T86"/>
          <cell r="U86"/>
          <cell r="V86"/>
        </row>
        <row r="87">
          <cell r="M87"/>
          <cell r="T87"/>
          <cell r="U87"/>
          <cell r="V87"/>
        </row>
        <row r="88">
          <cell r="M88"/>
          <cell r="T88"/>
          <cell r="U88"/>
          <cell r="V88"/>
        </row>
        <row r="89">
          <cell r="M89"/>
          <cell r="T89"/>
          <cell r="U89"/>
          <cell r="V89"/>
        </row>
        <row r="90">
          <cell r="M90"/>
          <cell r="T90"/>
          <cell r="U90"/>
          <cell r="V90"/>
        </row>
        <row r="91">
          <cell r="M91"/>
          <cell r="T91"/>
          <cell r="U91"/>
          <cell r="V91"/>
        </row>
      </sheetData>
      <sheetData sheetId="5"/>
      <sheetData sheetId="6"/>
      <sheetData sheetId="7">
        <row r="2">
          <cell r="M2" t="str">
            <v>Années</v>
          </cell>
          <cell r="P2"/>
          <cell r="S2"/>
          <cell r="V2"/>
        </row>
        <row r="3">
          <cell r="M3"/>
          <cell r="P3" t="str">
            <v>Total</v>
          </cell>
          <cell r="S3" t="str">
            <v>Total</v>
          </cell>
          <cell r="V3" t="str">
            <v>Total</v>
          </cell>
        </row>
        <row r="4">
          <cell r="M4">
            <v>1991</v>
          </cell>
          <cell r="P4">
            <v>425902</v>
          </cell>
          <cell r="S4">
            <v>36028</v>
          </cell>
          <cell r="V4">
            <v>12673</v>
          </cell>
        </row>
        <row r="5">
          <cell r="M5">
            <v>1992</v>
          </cell>
          <cell r="P5">
            <v>450337</v>
          </cell>
          <cell r="S5">
            <v>36852</v>
          </cell>
          <cell r="V5">
            <v>12840</v>
          </cell>
        </row>
        <row r="6">
          <cell r="M6">
            <v>1993</v>
          </cell>
          <cell r="P6">
            <v>475323</v>
          </cell>
          <cell r="S6">
            <v>36989</v>
          </cell>
          <cell r="V6">
            <v>13507</v>
          </cell>
        </row>
        <row r="7">
          <cell r="M7">
            <v>1994</v>
          </cell>
          <cell r="P7">
            <v>498602</v>
          </cell>
          <cell r="S7">
            <v>36171</v>
          </cell>
          <cell r="V7">
            <v>13744</v>
          </cell>
        </row>
        <row r="8">
          <cell r="M8">
            <v>1995</v>
          </cell>
          <cell r="P8">
            <v>520565</v>
          </cell>
          <cell r="S8">
            <v>35577</v>
          </cell>
          <cell r="V8">
            <v>14158</v>
          </cell>
        </row>
        <row r="9">
          <cell r="M9">
            <v>1996</v>
          </cell>
          <cell r="P9">
            <v>542533</v>
          </cell>
          <cell r="S9">
            <v>36973</v>
          </cell>
          <cell r="V9">
            <v>14863</v>
          </cell>
        </row>
        <row r="10">
          <cell r="M10">
            <v>1997</v>
          </cell>
          <cell r="P10">
            <v>564722</v>
          </cell>
          <cell r="S10">
            <v>37638</v>
          </cell>
          <cell r="V10">
            <v>15302</v>
          </cell>
        </row>
        <row r="11">
          <cell r="M11">
            <v>1998</v>
          </cell>
          <cell r="P11">
            <v>587248</v>
          </cell>
          <cell r="S11">
            <v>37773</v>
          </cell>
          <cell r="V11">
            <v>15759</v>
          </cell>
        </row>
        <row r="12">
          <cell r="M12">
            <v>1999</v>
          </cell>
          <cell r="P12">
            <v>609460</v>
          </cell>
          <cell r="S12">
            <v>39416</v>
          </cell>
          <cell r="V12">
            <v>16214</v>
          </cell>
        </row>
        <row r="13">
          <cell r="M13">
            <v>2000</v>
          </cell>
          <cell r="P13">
            <v>633099</v>
          </cell>
          <cell r="S13">
            <v>39194</v>
          </cell>
          <cell r="V13">
            <v>16402</v>
          </cell>
        </row>
        <row r="14">
          <cell r="M14">
            <v>2001</v>
          </cell>
          <cell r="P14">
            <v>655880</v>
          </cell>
          <cell r="S14">
            <v>40401</v>
          </cell>
          <cell r="V14">
            <v>16944</v>
          </cell>
        </row>
        <row r="15">
          <cell r="M15">
            <v>2002</v>
          </cell>
          <cell r="P15">
            <v>680794</v>
          </cell>
          <cell r="S15">
            <v>44810</v>
          </cell>
          <cell r="V15">
            <v>17323</v>
          </cell>
        </row>
        <row r="16">
          <cell r="M16">
            <v>2003</v>
          </cell>
          <cell r="P16">
            <v>713175</v>
          </cell>
          <cell r="S16">
            <v>61406</v>
          </cell>
          <cell r="V16">
            <v>18605</v>
          </cell>
        </row>
        <row r="17">
          <cell r="M17">
            <v>2004</v>
          </cell>
          <cell r="P17">
            <v>748178</v>
          </cell>
          <cell r="S17">
            <v>40307</v>
          </cell>
          <cell r="V17">
            <v>17578</v>
          </cell>
        </row>
        <row r="18">
          <cell r="M18">
            <v>2005</v>
          </cell>
          <cell r="P18">
            <v>778783</v>
          </cell>
          <cell r="S18">
            <v>50654</v>
          </cell>
          <cell r="V18">
            <v>18821</v>
          </cell>
        </row>
        <row r="19">
          <cell r="M19">
            <v>2006</v>
          </cell>
          <cell r="P19">
            <v>817833</v>
          </cell>
          <cell r="S19">
            <v>62004</v>
          </cell>
          <cell r="V19">
            <v>18751</v>
          </cell>
        </row>
        <row r="20">
          <cell r="M20">
            <v>2007</v>
          </cell>
          <cell r="P20">
            <v>861583</v>
          </cell>
          <cell r="S20">
            <v>61675</v>
          </cell>
          <cell r="V20">
            <v>19844</v>
          </cell>
        </row>
        <row r="21">
          <cell r="M21">
            <v>2008</v>
          </cell>
          <cell r="P21">
            <v>912193</v>
          </cell>
          <cell r="S21">
            <v>71272</v>
          </cell>
          <cell r="V21">
            <v>20613</v>
          </cell>
        </row>
        <row r="22">
          <cell r="M22">
            <v>2009</v>
          </cell>
          <cell r="P22">
            <v>952948</v>
          </cell>
          <cell r="S22">
            <v>56187</v>
          </cell>
          <cell r="V22">
            <v>21379</v>
          </cell>
        </row>
        <row r="23">
          <cell r="M23">
            <v>2010</v>
          </cell>
          <cell r="P23">
            <v>990016</v>
          </cell>
          <cell r="S23">
            <v>62963</v>
          </cell>
          <cell r="V23">
            <v>21998</v>
          </cell>
        </row>
        <row r="24">
          <cell r="M24">
            <v>2011</v>
          </cell>
          <cell r="P24">
            <v>1042852</v>
          </cell>
          <cell r="S24">
            <v>75459</v>
          </cell>
          <cell r="V24">
            <v>22872</v>
          </cell>
        </row>
        <row r="25">
          <cell r="M25">
            <v>2012</v>
          </cell>
          <cell r="P25">
            <v>1081710</v>
          </cell>
          <cell r="S25">
            <v>54512</v>
          </cell>
          <cell r="V25">
            <v>24027</v>
          </cell>
        </row>
        <row r="26">
          <cell r="M26">
            <v>2013</v>
          </cell>
          <cell r="P26">
            <v>1116877</v>
          </cell>
          <cell r="S26">
            <v>63874</v>
          </cell>
          <cell r="V26">
            <v>25086</v>
          </cell>
        </row>
        <row r="27">
          <cell r="M27">
            <v>2014</v>
          </cell>
          <cell r="P27">
            <v>1155087</v>
          </cell>
          <cell r="S27">
            <v>64255</v>
          </cell>
          <cell r="V27">
            <v>25277</v>
          </cell>
        </row>
        <row r="28">
          <cell r="M28">
            <v>2015</v>
          </cell>
          <cell r="P28">
            <v>1194790.0833333333</v>
          </cell>
          <cell r="S28">
            <v>64609</v>
          </cell>
          <cell r="V28">
            <v>27802</v>
          </cell>
        </row>
        <row r="29">
          <cell r="M29">
            <v>2016</v>
          </cell>
          <cell r="P29">
            <v>1237242</v>
          </cell>
          <cell r="S29">
            <v>69826</v>
          </cell>
          <cell r="V29">
            <v>28917</v>
          </cell>
        </row>
        <row r="30">
          <cell r="M30"/>
          <cell r="P30" t="str">
            <v/>
          </cell>
          <cell r="S30" t="str">
            <v/>
          </cell>
          <cell r="V30" t="str">
            <v/>
          </cell>
        </row>
        <row r="31">
          <cell r="M31" t="str">
            <v/>
          </cell>
          <cell r="P31" t="str">
            <v/>
          </cell>
          <cell r="S31" t="str">
            <v/>
          </cell>
          <cell r="V31" t="str">
            <v/>
          </cell>
        </row>
        <row r="32">
          <cell r="M32" t="str">
            <v/>
          </cell>
          <cell r="P32" t="str">
            <v/>
          </cell>
          <cell r="S32" t="str">
            <v/>
          </cell>
          <cell r="V32" t="str">
            <v/>
          </cell>
        </row>
        <row r="33">
          <cell r="M33" t="str">
            <v/>
          </cell>
          <cell r="P33" t="str">
            <v/>
          </cell>
          <cell r="S33" t="str">
            <v/>
          </cell>
          <cell r="V33" t="str">
            <v/>
          </cell>
        </row>
        <row r="34">
          <cell r="M34" t="str">
            <v/>
          </cell>
          <cell r="P34" t="str">
            <v/>
          </cell>
          <cell r="S34" t="str">
            <v/>
          </cell>
          <cell r="V34" t="str">
            <v/>
          </cell>
        </row>
        <row r="35">
          <cell r="M35" t="str">
            <v/>
          </cell>
          <cell r="P35" t="str">
            <v/>
          </cell>
          <cell r="S35" t="str">
            <v/>
          </cell>
          <cell r="V35" t="str">
            <v/>
          </cell>
        </row>
        <row r="36">
          <cell r="M36" t="str">
            <v/>
          </cell>
          <cell r="P36" t="str">
            <v/>
          </cell>
          <cell r="S36" t="str">
            <v/>
          </cell>
          <cell r="V36" t="str">
            <v/>
          </cell>
        </row>
        <row r="37">
          <cell r="M37" t="str">
            <v/>
          </cell>
          <cell r="P37" t="str">
            <v/>
          </cell>
          <cell r="S37" t="str">
            <v/>
          </cell>
          <cell r="V37" t="str">
            <v/>
          </cell>
        </row>
        <row r="38">
          <cell r="M38" t="str">
            <v/>
          </cell>
          <cell r="P38" t="str">
            <v/>
          </cell>
          <cell r="S38" t="str">
            <v/>
          </cell>
          <cell r="V38" t="str">
            <v/>
          </cell>
        </row>
        <row r="39">
          <cell r="M39" t="str">
            <v/>
          </cell>
          <cell r="P39" t="str">
            <v/>
          </cell>
          <cell r="S39" t="str">
            <v/>
          </cell>
          <cell r="V39" t="str">
            <v/>
          </cell>
        </row>
        <row r="40">
          <cell r="M40" t="str">
            <v/>
          </cell>
          <cell r="P40" t="str">
            <v/>
          </cell>
          <cell r="S40" t="str">
            <v/>
          </cell>
          <cell r="V40" t="str">
            <v/>
          </cell>
        </row>
        <row r="41">
          <cell r="M41" t="str">
            <v/>
          </cell>
          <cell r="P41" t="str">
            <v/>
          </cell>
          <cell r="S41" t="str">
            <v/>
          </cell>
          <cell r="V41" t="str">
            <v/>
          </cell>
        </row>
        <row r="42">
          <cell r="M42" t="str">
            <v/>
          </cell>
          <cell r="P42" t="str">
            <v/>
          </cell>
          <cell r="S42" t="str">
            <v/>
          </cell>
          <cell r="V42" t="str">
            <v/>
          </cell>
        </row>
        <row r="43">
          <cell r="M43" t="str">
            <v/>
          </cell>
          <cell r="P43" t="str">
            <v/>
          </cell>
          <cell r="S43" t="str">
            <v/>
          </cell>
          <cell r="V43" t="str">
            <v/>
          </cell>
        </row>
        <row r="44">
          <cell r="M44" t="str">
            <v/>
          </cell>
          <cell r="P44" t="str">
            <v/>
          </cell>
          <cell r="S44" t="str">
            <v/>
          </cell>
          <cell r="V44" t="str">
            <v/>
          </cell>
        </row>
        <row r="45">
          <cell r="M45" t="str">
            <v/>
          </cell>
          <cell r="P45" t="str">
            <v/>
          </cell>
          <cell r="S45" t="str">
            <v/>
          </cell>
          <cell r="V45" t="str">
            <v/>
          </cell>
        </row>
        <row r="46">
          <cell r="M46" t="str">
            <v/>
          </cell>
          <cell r="P46" t="str">
            <v/>
          </cell>
          <cell r="S46" t="str">
            <v/>
          </cell>
          <cell r="V46" t="str">
            <v/>
          </cell>
        </row>
        <row r="47">
          <cell r="M47" t="str">
            <v/>
          </cell>
          <cell r="P47" t="str">
            <v/>
          </cell>
          <cell r="S47" t="str">
            <v/>
          </cell>
          <cell r="V47" t="str">
            <v/>
          </cell>
        </row>
        <row r="48">
          <cell r="M48" t="str">
            <v/>
          </cell>
          <cell r="P48" t="str">
            <v/>
          </cell>
          <cell r="S48" t="str">
            <v/>
          </cell>
          <cell r="V48" t="str">
            <v/>
          </cell>
        </row>
        <row r="49">
          <cell r="M49" t="str">
            <v/>
          </cell>
          <cell r="P49" t="str">
            <v/>
          </cell>
          <cell r="S49" t="str">
            <v/>
          </cell>
          <cell r="V49" t="str">
            <v/>
          </cell>
        </row>
        <row r="50">
          <cell r="M50" t="str">
            <v/>
          </cell>
          <cell r="P50" t="str">
            <v/>
          </cell>
          <cell r="S50" t="str">
            <v/>
          </cell>
          <cell r="V50" t="str">
            <v/>
          </cell>
        </row>
        <row r="51">
          <cell r="M51" t="str">
            <v/>
          </cell>
          <cell r="P51" t="str">
            <v/>
          </cell>
          <cell r="S51" t="str">
            <v/>
          </cell>
          <cell r="V51" t="str">
            <v/>
          </cell>
        </row>
        <row r="52">
          <cell r="M52" t="str">
            <v/>
          </cell>
          <cell r="P52" t="str">
            <v/>
          </cell>
          <cell r="S52" t="str">
            <v/>
          </cell>
          <cell r="V52" t="str">
            <v/>
          </cell>
        </row>
        <row r="53">
          <cell r="M53" t="str">
            <v/>
          </cell>
          <cell r="P53" t="str">
            <v/>
          </cell>
          <cell r="S53" t="str">
            <v/>
          </cell>
          <cell r="V53" t="str">
            <v/>
          </cell>
        </row>
        <row r="54">
          <cell r="M54" t="str">
            <v/>
          </cell>
          <cell r="P54" t="str">
            <v/>
          </cell>
          <cell r="S54" t="str">
            <v/>
          </cell>
          <cell r="V54" t="str">
            <v/>
          </cell>
        </row>
        <row r="55">
          <cell r="M55" t="str">
            <v/>
          </cell>
          <cell r="P55" t="str">
            <v/>
          </cell>
          <cell r="S55" t="str">
            <v/>
          </cell>
          <cell r="V55" t="str">
            <v/>
          </cell>
        </row>
        <row r="56">
          <cell r="M56" t="str">
            <v/>
          </cell>
          <cell r="P56" t="str">
            <v/>
          </cell>
          <cell r="S56" t="str">
            <v/>
          </cell>
          <cell r="V56" t="str">
            <v/>
          </cell>
        </row>
        <row r="57">
          <cell r="M57" t="str">
            <v/>
          </cell>
          <cell r="P57" t="str">
            <v/>
          </cell>
          <cell r="S57" t="str">
            <v/>
          </cell>
          <cell r="V57" t="str">
            <v/>
          </cell>
        </row>
        <row r="58">
          <cell r="M58" t="str">
            <v/>
          </cell>
          <cell r="P58" t="str">
            <v/>
          </cell>
          <cell r="S58" t="str">
            <v/>
          </cell>
          <cell r="V58" t="str">
            <v/>
          </cell>
        </row>
        <row r="59">
          <cell r="M59" t="str">
            <v/>
          </cell>
          <cell r="P59"/>
          <cell r="S59"/>
          <cell r="V59"/>
        </row>
      </sheetData>
      <sheetData sheetId="8">
        <row r="2">
          <cell r="L2" t="str">
            <v>Années</v>
          </cell>
          <cell r="S2" t="str">
            <v>Total</v>
          </cell>
          <cell r="AB2" t="str">
            <v>Total</v>
          </cell>
          <cell r="AK2" t="str">
            <v>Total</v>
          </cell>
        </row>
        <row r="3">
          <cell r="L3"/>
          <cell r="S3"/>
          <cell r="AB3"/>
          <cell r="AK3"/>
        </row>
        <row r="4">
          <cell r="L4" t="str">
            <v>STOCK</v>
          </cell>
          <cell r="S4"/>
          <cell r="AB4"/>
          <cell r="AK4"/>
        </row>
        <row r="5">
          <cell r="L5">
            <v>1992</v>
          </cell>
          <cell r="S5">
            <v>67.2</v>
          </cell>
          <cell r="AB5">
            <v>57.3</v>
          </cell>
          <cell r="AK5">
            <v>77.8</v>
          </cell>
        </row>
        <row r="6">
          <cell r="L6">
            <v>1993</v>
          </cell>
          <cell r="S6">
            <v>67.2</v>
          </cell>
          <cell r="AB6">
            <v>57.9</v>
          </cell>
          <cell r="AK6">
            <v>77.900000000000006</v>
          </cell>
        </row>
        <row r="7">
          <cell r="L7">
            <v>1994</v>
          </cell>
          <cell r="S7">
            <v>67.2</v>
          </cell>
          <cell r="AB7">
            <v>57.8</v>
          </cell>
          <cell r="AK7">
            <v>77.7</v>
          </cell>
        </row>
        <row r="8">
          <cell r="L8">
            <v>1995</v>
          </cell>
          <cell r="S8">
            <v>67.400000000000006</v>
          </cell>
          <cell r="AB8">
            <v>58.4</v>
          </cell>
          <cell r="AK8">
            <v>78</v>
          </cell>
        </row>
        <row r="9">
          <cell r="L9">
            <v>1996</v>
          </cell>
          <cell r="S9">
            <v>67.400000000000006</v>
          </cell>
          <cell r="AB9">
            <v>58.6</v>
          </cell>
          <cell r="AK9">
            <v>78.599999999999994</v>
          </cell>
        </row>
        <row r="10">
          <cell r="L10">
            <v>1997</v>
          </cell>
          <cell r="S10">
            <v>67.5</v>
          </cell>
          <cell r="AB10">
            <v>58.8</v>
          </cell>
          <cell r="AK10">
            <v>78.599999999999994</v>
          </cell>
        </row>
        <row r="11">
          <cell r="L11">
            <v>1998</v>
          </cell>
          <cell r="S11">
            <v>67.612642245574534</v>
          </cell>
          <cell r="AB11">
            <v>58.790167580017474</v>
          </cell>
          <cell r="AK11">
            <v>78.908433276223107</v>
          </cell>
        </row>
        <row r="12">
          <cell r="L12">
            <v>1999</v>
          </cell>
          <cell r="S12">
            <v>67.739597567724104</v>
          </cell>
          <cell r="AB12">
            <v>58.705906230972197</v>
          </cell>
          <cell r="AK12">
            <v>78.959171086715187</v>
          </cell>
        </row>
        <row r="13">
          <cell r="L13">
            <v>2000</v>
          </cell>
          <cell r="S13">
            <v>67.855167442012387</v>
          </cell>
          <cell r="AB13">
            <v>58.468005306934735</v>
          </cell>
          <cell r="AK13">
            <v>79.045177417388118</v>
          </cell>
        </row>
        <row r="14">
          <cell r="L14">
            <v>2001</v>
          </cell>
          <cell r="S14">
            <v>67.952570888752263</v>
          </cell>
          <cell r="AB14">
            <v>58.573302641023737</v>
          </cell>
          <cell r="AK14">
            <v>79.228694523135033</v>
          </cell>
        </row>
        <row r="15">
          <cell r="L15">
            <v>2002</v>
          </cell>
          <cell r="S15">
            <v>68.028811306209121</v>
          </cell>
          <cell r="AB15">
            <v>58.21909841553915</v>
          </cell>
          <cell r="AK15">
            <v>79.272153182996163</v>
          </cell>
        </row>
        <row r="16">
          <cell r="L16">
            <v>2003</v>
          </cell>
          <cell r="S16">
            <v>67.84257911140557</v>
          </cell>
          <cell r="AB16">
            <v>57.281833859880223</v>
          </cell>
          <cell r="AK16">
            <v>79.244485463842679</v>
          </cell>
        </row>
        <row r="17">
          <cell r="L17">
            <v>2004</v>
          </cell>
          <cell r="S17">
            <v>68.053924472208394</v>
          </cell>
          <cell r="AB17">
            <v>58.857416081581384</v>
          </cell>
          <cell r="AK17">
            <v>79.237671310807656</v>
          </cell>
        </row>
        <row r="18">
          <cell r="L18">
            <v>2005</v>
          </cell>
          <cell r="S18">
            <v>68.152424789471027</v>
          </cell>
          <cell r="AB18">
            <v>58.496730495124432</v>
          </cell>
          <cell r="AK18">
            <v>79.220121214062232</v>
          </cell>
        </row>
        <row r="19">
          <cell r="L19">
            <v>2006</v>
          </cell>
          <cell r="S19">
            <v>68.155096363807843</v>
          </cell>
          <cell r="AB19">
            <v>58.837631643121227</v>
          </cell>
          <cell r="AK19">
            <v>79.243574662319645</v>
          </cell>
        </row>
        <row r="20">
          <cell r="L20">
            <v>2007</v>
          </cell>
          <cell r="S20">
            <v>68.224406211583783</v>
          </cell>
          <cell r="AB20">
            <v>58.844156833401691</v>
          </cell>
          <cell r="AK20">
            <v>79.400911631271825</v>
          </cell>
        </row>
        <row r="21">
          <cell r="L21">
            <v>2008</v>
          </cell>
          <cell r="S21">
            <v>68.21075685985754</v>
          </cell>
          <cell r="AB21">
            <v>58.6991504349539</v>
          </cell>
          <cell r="AK21">
            <v>79.591517256366217</v>
          </cell>
        </row>
        <row r="22">
          <cell r="L22">
            <v>2009</v>
          </cell>
          <cell r="S22">
            <v>68.430543883136821</v>
          </cell>
          <cell r="AB22">
            <v>59.539405848329132</v>
          </cell>
          <cell r="AK22">
            <v>79.537353708382298</v>
          </cell>
        </row>
        <row r="23">
          <cell r="L23">
            <v>2010</v>
          </cell>
          <cell r="S23">
            <v>68.596576525983409</v>
          </cell>
          <cell r="AB23">
            <v>59.491496968949697</v>
          </cell>
          <cell r="AK23">
            <v>79.757404595934673</v>
          </cell>
        </row>
        <row r="24">
          <cell r="L24">
            <v>2011</v>
          </cell>
          <cell r="S24">
            <v>68.582570078556472</v>
          </cell>
          <cell r="AB24">
            <v>58.286812449746172</v>
          </cell>
          <cell r="AK24">
            <v>79.915143478656731</v>
          </cell>
        </row>
        <row r="25">
          <cell r="L25">
            <v>2012</v>
          </cell>
          <cell r="S25">
            <v>68.934911700202861</v>
          </cell>
          <cell r="AB25">
            <v>61.230769687814771</v>
          </cell>
          <cell r="AK25">
            <v>80.283678778041477</v>
          </cell>
        </row>
        <row r="26">
          <cell r="L26">
            <v>2013</v>
          </cell>
          <cell r="S26">
            <v>69.233445795860277</v>
          </cell>
          <cell r="AB26">
            <v>61.308998653599275</v>
          </cell>
          <cell r="AK26">
            <v>80.534698525959712</v>
          </cell>
        </row>
        <row r="27">
          <cell r="L27">
            <v>2014</v>
          </cell>
          <cell r="S27">
            <v>69.523753305371045</v>
          </cell>
          <cell r="AB27">
            <v>61.58004746712318</v>
          </cell>
          <cell r="AK27">
            <v>80.703054555524787</v>
          </cell>
        </row>
        <row r="28">
          <cell r="L28">
            <v>2015</v>
          </cell>
          <cell r="S28">
            <v>69.846674803881314</v>
          </cell>
          <cell r="AB28">
            <v>61.971693400127172</v>
          </cell>
          <cell r="AK28">
            <v>80.916090569023865</v>
          </cell>
        </row>
        <row r="29">
          <cell r="L29">
            <v>2016</v>
          </cell>
          <cell r="S29">
            <v>70.118334869248457</v>
          </cell>
          <cell r="AB29">
            <v>62.03032950641574</v>
          </cell>
          <cell r="AK29">
            <v>81.088604262006626</v>
          </cell>
        </row>
        <row r="30">
          <cell r="L30"/>
          <cell r="S30"/>
          <cell r="AB30"/>
          <cell r="AK30"/>
        </row>
        <row r="31">
          <cell r="L31"/>
          <cell r="S31"/>
          <cell r="AB31"/>
          <cell r="AK31"/>
        </row>
        <row r="32">
          <cell r="L32"/>
          <cell r="S32"/>
          <cell r="AB32"/>
          <cell r="AK32"/>
        </row>
        <row r="33">
          <cell r="L33"/>
          <cell r="S33"/>
          <cell r="AB33"/>
          <cell r="AK33"/>
        </row>
        <row r="34">
          <cell r="L34"/>
          <cell r="S34"/>
          <cell r="AB34"/>
          <cell r="AK34"/>
        </row>
        <row r="35">
          <cell r="L35"/>
          <cell r="S35"/>
          <cell r="AB35"/>
          <cell r="AK35"/>
        </row>
        <row r="36">
          <cell r="L36"/>
          <cell r="S36"/>
          <cell r="AB36"/>
          <cell r="AK36"/>
        </row>
        <row r="37">
          <cell r="L37"/>
          <cell r="S37"/>
          <cell r="AB37"/>
          <cell r="AK37"/>
        </row>
        <row r="38">
          <cell r="L38"/>
          <cell r="S38"/>
          <cell r="AB38"/>
          <cell r="AK38"/>
        </row>
        <row r="39">
          <cell r="L39"/>
          <cell r="S39"/>
          <cell r="AB39"/>
          <cell r="AK39"/>
        </row>
        <row r="40">
          <cell r="L40"/>
          <cell r="S40"/>
          <cell r="AB40"/>
          <cell r="AK40"/>
        </row>
        <row r="41">
          <cell r="L41"/>
          <cell r="S41"/>
          <cell r="AB41"/>
          <cell r="AK41"/>
        </row>
        <row r="42">
          <cell r="L42"/>
          <cell r="S42"/>
          <cell r="AB42"/>
          <cell r="AK42"/>
        </row>
        <row r="43">
          <cell r="L43"/>
          <cell r="S43"/>
          <cell r="AB43"/>
          <cell r="AK43"/>
        </row>
        <row r="44">
          <cell r="L44"/>
          <cell r="S44"/>
          <cell r="AB44"/>
          <cell r="AK44"/>
        </row>
        <row r="45">
          <cell r="L45"/>
          <cell r="S45"/>
          <cell r="AB45"/>
          <cell r="AK45"/>
        </row>
        <row r="46">
          <cell r="L46"/>
          <cell r="S46"/>
          <cell r="AB46"/>
          <cell r="AK46"/>
        </row>
        <row r="47">
          <cell r="L47"/>
          <cell r="S47"/>
          <cell r="AB47"/>
          <cell r="AK47"/>
        </row>
        <row r="48">
          <cell r="L48"/>
          <cell r="S48"/>
          <cell r="AB48"/>
          <cell r="AK48"/>
        </row>
        <row r="49">
          <cell r="L49"/>
          <cell r="S49"/>
          <cell r="AB49"/>
          <cell r="AK49"/>
        </row>
        <row r="50">
          <cell r="L50"/>
          <cell r="S50"/>
          <cell r="AB50"/>
          <cell r="AK50"/>
        </row>
        <row r="51">
          <cell r="L51"/>
          <cell r="S51"/>
          <cell r="AB51"/>
          <cell r="AK51"/>
        </row>
        <row r="52">
          <cell r="L52"/>
          <cell r="S52"/>
          <cell r="AB52"/>
          <cell r="AK52"/>
        </row>
        <row r="53">
          <cell r="L53"/>
          <cell r="S53"/>
          <cell r="AB53"/>
          <cell r="AK53"/>
        </row>
        <row r="54">
          <cell r="L54"/>
          <cell r="S54"/>
          <cell r="AB54"/>
          <cell r="AK54"/>
        </row>
        <row r="55">
          <cell r="L55"/>
          <cell r="S55"/>
          <cell r="AB55"/>
          <cell r="AK55"/>
        </row>
        <row r="56">
          <cell r="L56"/>
          <cell r="S56"/>
          <cell r="AB56"/>
          <cell r="AK56"/>
        </row>
        <row r="57">
          <cell r="L57"/>
          <cell r="S57"/>
          <cell r="AB57"/>
          <cell r="AK57"/>
        </row>
        <row r="58">
          <cell r="L58"/>
          <cell r="S58"/>
          <cell r="AB58"/>
          <cell r="AK58"/>
        </row>
      </sheetData>
      <sheetData sheetId="9"/>
      <sheetData sheetId="10">
        <row r="2">
          <cell r="AB2" t="str">
            <v>Années</v>
          </cell>
          <cell r="AC2" t="str">
            <v>Pension normale</v>
          </cell>
          <cell r="AD2" t="str">
            <v>Catégorie active</v>
          </cell>
          <cell r="AE2" t="str">
            <v>Catégorie insalubre</v>
          </cell>
          <cell r="AF2" t="str">
            <v>Raisons familiales</v>
          </cell>
          <cell r="AG2" t="str">
            <v>Carrière longue</v>
          </cell>
          <cell r="AH2" t="str">
            <v>Fonctionnaire handicapé</v>
          </cell>
        </row>
        <row r="3">
          <cell r="AB3" t="str">
            <v>TOTAL</v>
          </cell>
          <cell r="AC3"/>
          <cell r="AD3"/>
          <cell r="AE3"/>
          <cell r="AF3"/>
          <cell r="AG3"/>
          <cell r="AH3"/>
        </row>
        <row r="4">
          <cell r="AB4">
            <v>1992</v>
          </cell>
          <cell r="AC4">
            <v>0.57400000000000007</v>
          </cell>
          <cell r="AD4">
            <v>0.18</v>
          </cell>
          <cell r="AE4">
            <v>2E-3</v>
          </cell>
          <cell r="AF4">
            <v>0.24399999999999999</v>
          </cell>
          <cell r="AG4"/>
          <cell r="AH4"/>
        </row>
        <row r="5">
          <cell r="AB5">
            <v>1993</v>
          </cell>
          <cell r="AC5">
            <v>0.57900000000000007</v>
          </cell>
          <cell r="AD5">
            <v>0.2</v>
          </cell>
          <cell r="AE5">
            <v>2E-3</v>
          </cell>
          <cell r="AF5">
            <v>0.219</v>
          </cell>
          <cell r="AG5"/>
          <cell r="AH5"/>
        </row>
        <row r="6">
          <cell r="AB6">
            <v>1994</v>
          </cell>
          <cell r="AC6">
            <v>0.61399999999999999</v>
          </cell>
          <cell r="AD6">
            <v>0.189</v>
          </cell>
          <cell r="AE6">
            <v>2E-3</v>
          </cell>
          <cell r="AF6">
            <v>0.19500000000000001</v>
          </cell>
          <cell r="AG6"/>
          <cell r="AH6"/>
        </row>
        <row r="7">
          <cell r="AB7">
            <v>1995</v>
          </cell>
          <cell r="AC7">
            <v>0.62590000000000001</v>
          </cell>
          <cell r="AD7">
            <v>0.19070000000000001</v>
          </cell>
          <cell r="AE7">
            <v>2E-3</v>
          </cell>
          <cell r="AF7">
            <v>0.18099999999999999</v>
          </cell>
          <cell r="AG7"/>
          <cell r="AH7"/>
        </row>
        <row r="8">
          <cell r="AB8">
            <v>1996</v>
          </cell>
          <cell r="AC8">
            <v>0.62907258816943457</v>
          </cell>
          <cell r="AD8">
            <v>0.18428811345400262</v>
          </cell>
          <cell r="AE8">
            <v>2.6124276917335325E-3</v>
          </cell>
          <cell r="AF8">
            <v>0.18402687068482926</v>
          </cell>
          <cell r="AG8"/>
          <cell r="AH8"/>
        </row>
        <row r="9">
          <cell r="AB9">
            <v>1997</v>
          </cell>
          <cell r="AC9">
            <v>0.6263720340518022</v>
          </cell>
          <cell r="AD9">
            <v>0.19695707299402282</v>
          </cell>
          <cell r="AE9">
            <v>2.35464589748234E-3</v>
          </cell>
          <cell r="AF9">
            <v>0.17431624705669263</v>
          </cell>
          <cell r="AG9"/>
          <cell r="AH9"/>
        </row>
        <row r="10">
          <cell r="AB10">
            <v>1998</v>
          </cell>
          <cell r="AC10">
            <v>0.62345148585750088</v>
          </cell>
          <cell r="AD10">
            <v>0.20433225921947726</v>
          </cell>
          <cell r="AE10">
            <v>3.0075187969924814E-3</v>
          </cell>
          <cell r="AF10">
            <v>0.16920873612602935</v>
          </cell>
          <cell r="AG10"/>
          <cell r="AH10"/>
        </row>
        <row r="11">
          <cell r="AB11">
            <v>1999</v>
          </cell>
          <cell r="AC11">
            <v>0.60176444337647184</v>
          </cell>
          <cell r="AD11">
            <v>0.22089869898046754</v>
          </cell>
          <cell r="AE11">
            <v>2.5402492190450036E-3</v>
          </cell>
          <cell r="AF11">
            <v>0.17479660842401565</v>
          </cell>
          <cell r="AG11"/>
          <cell r="AH11"/>
        </row>
        <row r="12">
          <cell r="AB12">
            <v>2000</v>
          </cell>
          <cell r="AC12">
            <v>0.56099773242630391</v>
          </cell>
          <cell r="AD12">
            <v>0.23638583638583638</v>
          </cell>
          <cell r="AE12">
            <v>2.0233734519448806E-3</v>
          </cell>
          <cell r="AF12">
            <v>0.20059305773591488</v>
          </cell>
          <cell r="AG12"/>
          <cell r="AH12"/>
        </row>
        <row r="13">
          <cell r="AB13">
            <v>2001</v>
          </cell>
          <cell r="AC13">
            <v>0.51940553832994762</v>
          </cell>
          <cell r="AD13">
            <v>0.28361666488470721</v>
          </cell>
          <cell r="AE13">
            <v>2.1383513311237037E-3</v>
          </cell>
          <cell r="AF13">
            <v>0.19483944545422147</v>
          </cell>
          <cell r="AG13"/>
          <cell r="AH13"/>
        </row>
        <row r="14">
          <cell r="AB14">
            <v>2002</v>
          </cell>
          <cell r="AC14">
            <v>0.50454004633978333</v>
          </cell>
          <cell r="AD14">
            <v>0.2973260692591897</v>
          </cell>
          <cell r="AE14">
            <v>3.0058237835806877E-3</v>
          </cell>
          <cell r="AF14">
            <v>0.19512806061744631</v>
          </cell>
          <cell r="AG14"/>
          <cell r="AH14"/>
        </row>
        <row r="15">
          <cell r="AB15">
            <v>2003</v>
          </cell>
          <cell r="AC15">
            <v>0.42399435728636775</v>
          </cell>
          <cell r="AD15">
            <v>0.30105159663147096</v>
          </cell>
          <cell r="AE15">
            <v>2.2442611037489847E-3</v>
          </cell>
          <cell r="AF15">
            <v>0.27270978497841236</v>
          </cell>
          <cell r="AG15"/>
          <cell r="AH15"/>
        </row>
        <row r="16">
          <cell r="AB16">
            <v>2004</v>
          </cell>
          <cell r="AC16">
            <v>0.55074133254059676</v>
          </cell>
          <cell r="AD16">
            <v>0.2941919661105124</v>
          </cell>
          <cell r="AE16">
            <v>2.3038906023559141E-3</v>
          </cell>
          <cell r="AF16">
            <v>0.15276281074653486</v>
          </cell>
          <cell r="AG16"/>
          <cell r="AH16"/>
        </row>
        <row r="17">
          <cell r="AB17">
            <v>2005</v>
          </cell>
          <cell r="AC17">
            <v>0.49835111542192045</v>
          </cell>
          <cell r="AD17">
            <v>0.30353332409588474</v>
          </cell>
          <cell r="AE17">
            <v>1.6627407510045726E-3</v>
          </cell>
          <cell r="AF17">
            <v>0.18295690730220313</v>
          </cell>
          <cell r="AG17">
            <v>1.3495912428987114E-2</v>
          </cell>
          <cell r="AH17"/>
        </row>
        <row r="18">
          <cell r="AB18">
            <v>2006</v>
          </cell>
          <cell r="AC18">
            <v>0.49694065294595868</v>
          </cell>
          <cell r="AD18">
            <v>0.23783749090753498</v>
          </cell>
          <cell r="AE18">
            <v>1.4761884386633006E-3</v>
          </cell>
          <cell r="AF18">
            <v>0.13302811176244064</v>
          </cell>
          <cell r="AG18">
            <v>0.13071755594540241</v>
          </cell>
          <cell r="AH18"/>
        </row>
        <row r="19">
          <cell r="AB19">
            <v>2007</v>
          </cell>
          <cell r="AC19">
            <v>0.47299999999999998</v>
          </cell>
          <cell r="AD19">
            <v>0.2462574529232617</v>
          </cell>
          <cell r="AE19">
            <v>1.69433363359499E-3</v>
          </cell>
          <cell r="AF19">
            <v>0.1644790460258225</v>
          </cell>
          <cell r="AG19">
            <v>0.11238364860807275</v>
          </cell>
          <cell r="AH19">
            <v>2E-3</v>
          </cell>
        </row>
        <row r="20">
          <cell r="AB20">
            <v>2008</v>
          </cell>
          <cell r="AC20">
            <v>0.40344982854767758</v>
          </cell>
          <cell r="AD20">
            <v>0.26045166429981642</v>
          </cell>
          <cell r="AE20">
            <v>1.7145232239963977E-3</v>
          </cell>
          <cell r="AF20">
            <v>0.16513110041217832</v>
          </cell>
          <cell r="AG20">
            <v>0.16544283190745038</v>
          </cell>
          <cell r="AH20">
            <v>3.8100516088808841E-3</v>
          </cell>
        </row>
        <row r="21">
          <cell r="AB21">
            <v>2009</v>
          </cell>
          <cell r="AC21">
            <v>0.47060614577477983</v>
          </cell>
          <cell r="AD21">
            <v>0.28016676035225785</v>
          </cell>
          <cell r="AE21">
            <v>1.007120104927862E-3</v>
          </cell>
          <cell r="AF21">
            <v>0.18858909499718943</v>
          </cell>
          <cell r="AG21">
            <v>5.6187933295859097E-2</v>
          </cell>
          <cell r="AH21">
            <v>3.442945474985947E-3</v>
          </cell>
        </row>
        <row r="22">
          <cell r="AB22">
            <v>2010</v>
          </cell>
          <cell r="AC22">
            <v>0.46615528989350852</v>
          </cell>
          <cell r="AD22">
            <v>0.27567424211514135</v>
          </cell>
          <cell r="AE22">
            <v>1.0404341262393406E-3</v>
          </cell>
          <cell r="AF22">
            <v>0.20272144926353586</v>
          </cell>
          <cell r="AG22">
            <v>5.1266881553714963E-2</v>
          </cell>
          <cell r="AH22">
            <v>3.1417030478599699E-3</v>
          </cell>
        </row>
        <row r="23">
          <cell r="AB23">
            <v>2011</v>
          </cell>
          <cell r="AC23">
            <v>0.38496560759908288</v>
          </cell>
          <cell r="AD23">
            <v>0.22166721257779234</v>
          </cell>
          <cell r="AE23">
            <v>7.6973468719292496E-4</v>
          </cell>
          <cell r="AF23">
            <v>0.34579102522109401</v>
          </cell>
          <cell r="AG23">
            <v>4.4104159842777595E-2</v>
          </cell>
          <cell r="AH23">
            <v>2.7022600720602685E-3</v>
          </cell>
        </row>
        <row r="24">
          <cell r="AB24">
            <v>2012</v>
          </cell>
          <cell r="AC24">
            <v>0.48948904387396747</v>
          </cell>
          <cell r="AD24">
            <v>0.25782757085621011</v>
          </cell>
          <cell r="AE24">
            <v>9.8926645892071039E-4</v>
          </cell>
          <cell r="AF24">
            <v>0.11967650986793293</v>
          </cell>
          <cell r="AG24">
            <v>0.12773903150813673</v>
          </cell>
          <cell r="AH24">
            <v>4.2785774348320718E-3</v>
          </cell>
        </row>
        <row r="25">
          <cell r="AB25">
            <v>2013</v>
          </cell>
          <cell r="AC25">
            <v>0.44553791098188322</v>
          </cell>
          <cell r="AD25">
            <v>0.24873426729834691</v>
          </cell>
          <cell r="AE25">
            <v>7.1165694068847727E-4</v>
          </cell>
          <cell r="AF25">
            <v>9.6805676989081144E-2</v>
          </cell>
          <cell r="AG25">
            <v>0.20404221142311055</v>
          </cell>
          <cell r="AH25">
            <v>4.1682763668896526E-3</v>
          </cell>
        </row>
        <row r="26">
          <cell r="AB26">
            <v>2014</v>
          </cell>
          <cell r="AC26">
            <v>0.37971635547393123</v>
          </cell>
          <cell r="AD26">
            <v>0.24360779512294664</v>
          </cell>
          <cell r="AE26">
            <v>7.5502499744923982E-4</v>
          </cell>
          <cell r="AF26">
            <v>9.3051729415365783E-2</v>
          </cell>
          <cell r="AG26">
            <v>0.27778798081828388</v>
          </cell>
          <cell r="AH26">
            <v>5.0811141720232631E-3</v>
          </cell>
        </row>
        <row r="27">
          <cell r="AB27">
            <v>2015</v>
          </cell>
          <cell r="AC27">
            <v>0.35164449943293125</v>
          </cell>
          <cell r="AD27">
            <v>0.23744715950097947</v>
          </cell>
          <cell r="AE27">
            <v>7.6296525414991238E-4</v>
          </cell>
          <cell r="AF27">
            <v>8.569955665532529E-2</v>
          </cell>
          <cell r="AG27">
            <v>0.3196205794411795</v>
          </cell>
          <cell r="AH27">
            <v>4.8252397154345808E-3</v>
          </cell>
        </row>
        <row r="28">
          <cell r="AB28">
            <v>2016</v>
          </cell>
          <cell r="AC28">
            <v>0.34856293732601012</v>
          </cell>
          <cell r="AD28">
            <v>0.2269204725001881</v>
          </cell>
          <cell r="AE28">
            <v>6.3953050936724101E-4</v>
          </cell>
          <cell r="AF28">
            <v>8.3345873147242497E-2</v>
          </cell>
          <cell r="AG28">
            <v>0.33558422993002779</v>
          </cell>
          <cell r="AH28">
            <v>4.9469565871642467E-3</v>
          </cell>
        </row>
        <row r="29">
          <cell r="AB29"/>
          <cell r="AC29"/>
          <cell r="AD29"/>
          <cell r="AE29"/>
          <cell r="AF29"/>
          <cell r="AG29"/>
          <cell r="AH29"/>
        </row>
        <row r="30">
          <cell r="AB30"/>
          <cell r="AC30"/>
          <cell r="AD30"/>
          <cell r="AE30"/>
          <cell r="AF30"/>
          <cell r="AG30"/>
          <cell r="AH30"/>
        </row>
        <row r="31">
          <cell r="AB31"/>
          <cell r="AC31"/>
          <cell r="AD31"/>
          <cell r="AE31"/>
          <cell r="AF31"/>
          <cell r="AG31"/>
          <cell r="AH31"/>
        </row>
        <row r="32">
          <cell r="AB32"/>
          <cell r="AC32"/>
          <cell r="AD32"/>
          <cell r="AE32"/>
          <cell r="AF32"/>
          <cell r="AG32"/>
          <cell r="AH32"/>
        </row>
        <row r="33">
          <cell r="AB33"/>
          <cell r="AC33"/>
          <cell r="AD33"/>
          <cell r="AE33"/>
          <cell r="AF33"/>
          <cell r="AG33"/>
          <cell r="AH33"/>
        </row>
        <row r="34">
          <cell r="AB34"/>
          <cell r="AC34"/>
          <cell r="AD34"/>
          <cell r="AE34"/>
          <cell r="AF34"/>
          <cell r="AG34"/>
          <cell r="AH34"/>
        </row>
        <row r="35">
          <cell r="AB35"/>
          <cell r="AC35"/>
          <cell r="AD35"/>
          <cell r="AE35"/>
          <cell r="AF35"/>
          <cell r="AG35"/>
          <cell r="AH35"/>
        </row>
        <row r="36">
          <cell r="AB36"/>
          <cell r="AC36"/>
          <cell r="AD36"/>
          <cell r="AE36"/>
          <cell r="AF36"/>
          <cell r="AG36"/>
          <cell r="AH36"/>
        </row>
        <row r="37">
          <cell r="AB37"/>
          <cell r="AC37"/>
          <cell r="AD37"/>
          <cell r="AE37"/>
          <cell r="AF37"/>
          <cell r="AG37"/>
          <cell r="AH37"/>
        </row>
        <row r="38">
          <cell r="AB38"/>
          <cell r="AC38"/>
          <cell r="AD38"/>
          <cell r="AE38"/>
          <cell r="AF38"/>
          <cell r="AG38"/>
          <cell r="AH38"/>
        </row>
        <row r="39">
          <cell r="AB39"/>
          <cell r="AC39"/>
          <cell r="AD39"/>
          <cell r="AE39"/>
          <cell r="AF39"/>
          <cell r="AG39"/>
          <cell r="AH39"/>
        </row>
        <row r="40">
          <cell r="AB40"/>
          <cell r="AC40"/>
          <cell r="AD40"/>
          <cell r="AE40"/>
          <cell r="AF40"/>
          <cell r="AG40"/>
          <cell r="AH40"/>
        </row>
        <row r="41">
          <cell r="AB41"/>
          <cell r="AC41"/>
          <cell r="AD41"/>
          <cell r="AE41"/>
          <cell r="AF41"/>
          <cell r="AG41"/>
          <cell r="AH41"/>
        </row>
        <row r="42">
          <cell r="AB42"/>
          <cell r="AC42"/>
          <cell r="AD42"/>
          <cell r="AE42"/>
          <cell r="AF42"/>
          <cell r="AG42"/>
          <cell r="AH42"/>
        </row>
        <row r="43">
          <cell r="AB43"/>
          <cell r="AC43"/>
          <cell r="AD43"/>
          <cell r="AE43"/>
          <cell r="AF43"/>
          <cell r="AG43"/>
          <cell r="AH43"/>
        </row>
        <row r="44">
          <cell r="AB44"/>
          <cell r="AC44"/>
          <cell r="AD44"/>
          <cell r="AE44"/>
          <cell r="AF44"/>
          <cell r="AG44"/>
          <cell r="AH44"/>
        </row>
        <row r="45">
          <cell r="AB45"/>
          <cell r="AC45"/>
          <cell r="AD45"/>
          <cell r="AE45"/>
          <cell r="AF45"/>
          <cell r="AG45"/>
          <cell r="AH45"/>
        </row>
        <row r="46">
          <cell r="AB46"/>
          <cell r="AC46"/>
          <cell r="AD46"/>
          <cell r="AE46"/>
          <cell r="AF46"/>
          <cell r="AG46"/>
          <cell r="AH46"/>
        </row>
        <row r="47">
          <cell r="AB47"/>
          <cell r="AC47"/>
          <cell r="AD47"/>
          <cell r="AE47"/>
          <cell r="AF47"/>
          <cell r="AG47"/>
          <cell r="AH47"/>
        </row>
        <row r="48">
          <cell r="AB48"/>
          <cell r="AC48"/>
          <cell r="AD48"/>
          <cell r="AE48"/>
          <cell r="AF48"/>
          <cell r="AG48"/>
          <cell r="AH48"/>
        </row>
        <row r="49">
          <cell r="AB49"/>
          <cell r="AC49"/>
          <cell r="AD49"/>
          <cell r="AE49"/>
          <cell r="AF49"/>
          <cell r="AG49"/>
          <cell r="AH49"/>
        </row>
        <row r="50">
          <cell r="AB50"/>
          <cell r="AC50"/>
          <cell r="AD50"/>
          <cell r="AE50"/>
          <cell r="AF50"/>
          <cell r="AG50"/>
          <cell r="AH50"/>
        </row>
        <row r="51">
          <cell r="AB51"/>
          <cell r="AC51"/>
          <cell r="AD51"/>
          <cell r="AE51"/>
          <cell r="AF51"/>
          <cell r="AG51"/>
          <cell r="AH51"/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ers°H.DDI"/>
      <sheetName val="disp°F.DDI"/>
      <sheetName val="ib97"/>
      <sheetName val="tranches"/>
    </sheetNames>
    <sheetDataSet>
      <sheetData sheetId="0" refreshError="1"/>
      <sheetData sheetId="1" refreshError="1"/>
      <sheetData sheetId="2" refreshError="1"/>
      <sheetData sheetId="3">
        <row r="19">
          <cell r="Z19">
            <v>392140</v>
          </cell>
          <cell r="AU19">
            <v>392140</v>
          </cell>
          <cell r="AV19">
            <v>74688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43C8-0740-4CF9-A1A0-F6BBDB77223A}">
  <dimension ref="B2:J16"/>
  <sheetViews>
    <sheetView showGridLines="0" tabSelected="1" zoomScaleNormal="100" workbookViewId="0"/>
  </sheetViews>
  <sheetFormatPr baseColWidth="10" defaultRowHeight="15" x14ac:dyDescent="0.25"/>
  <cols>
    <col min="1" max="1" width="4.140625" customWidth="1"/>
    <col min="2" max="2" width="37.42578125" customWidth="1"/>
    <col min="3" max="3" width="21.28515625" customWidth="1"/>
    <col min="5" max="6" width="11.42578125" customWidth="1"/>
  </cols>
  <sheetData>
    <row r="2" spans="2:10" ht="15.75" x14ac:dyDescent="0.25">
      <c r="B2" s="242" t="s">
        <v>87</v>
      </c>
    </row>
    <row r="3" spans="2:10" ht="15.75" x14ac:dyDescent="0.25">
      <c r="B3" s="242"/>
    </row>
    <row r="4" spans="2:10" x14ac:dyDescent="0.25">
      <c r="B4" s="1"/>
      <c r="C4" s="1"/>
      <c r="D4" s="2"/>
      <c r="E4" s="270" t="s">
        <v>0</v>
      </c>
      <c r="F4" s="270"/>
      <c r="G4" s="270" t="s">
        <v>1</v>
      </c>
      <c r="H4" s="270"/>
    </row>
    <row r="5" spans="2:10" x14ac:dyDescent="0.25">
      <c r="B5" s="1"/>
      <c r="C5" s="1"/>
      <c r="D5" s="224" t="s">
        <v>2</v>
      </c>
      <c r="E5" s="225" t="s">
        <v>3</v>
      </c>
      <c r="F5" s="225" t="s">
        <v>4</v>
      </c>
      <c r="G5" s="225" t="s">
        <v>3</v>
      </c>
      <c r="H5" s="225" t="s">
        <v>4</v>
      </c>
    </row>
    <row r="6" spans="2:10" x14ac:dyDescent="0.25">
      <c r="B6" s="244" t="s">
        <v>70</v>
      </c>
      <c r="C6" s="245"/>
      <c r="D6" s="246">
        <v>87751</v>
      </c>
      <c r="E6" s="245">
        <v>6574</v>
      </c>
      <c r="F6" s="245">
        <v>22133</v>
      </c>
      <c r="G6" s="245">
        <v>22090</v>
      </c>
      <c r="H6" s="245">
        <v>36922</v>
      </c>
      <c r="J6" s="77"/>
    </row>
    <row r="7" spans="2:10" ht="15.75" thickBot="1" x14ac:dyDescent="0.3">
      <c r="B7" s="237" t="s">
        <v>80</v>
      </c>
      <c r="C7" s="226"/>
      <c r="D7" s="247">
        <v>8009</v>
      </c>
      <c r="E7" s="227">
        <v>427</v>
      </c>
      <c r="F7" s="227">
        <v>2084</v>
      </c>
      <c r="G7" s="227">
        <v>1310</v>
      </c>
      <c r="H7" s="227">
        <v>4156</v>
      </c>
    </row>
    <row r="8" spans="2:10" ht="16.5" thickTop="1" thickBot="1" x14ac:dyDescent="0.3">
      <c r="B8" s="271" t="s">
        <v>81</v>
      </c>
      <c r="C8" s="238" t="s">
        <v>5</v>
      </c>
      <c r="D8" s="248">
        <v>57788</v>
      </c>
      <c r="E8" s="228">
        <v>3787</v>
      </c>
      <c r="F8" s="228">
        <v>15620</v>
      </c>
      <c r="G8" s="228">
        <v>15910</v>
      </c>
      <c r="H8" s="228">
        <v>22471</v>
      </c>
    </row>
    <row r="9" spans="2:10" ht="16.5" thickTop="1" thickBot="1" x14ac:dyDescent="0.3">
      <c r="B9" s="272"/>
      <c r="C9" s="239" t="s">
        <v>83</v>
      </c>
      <c r="D9" s="247">
        <v>11862</v>
      </c>
      <c r="E9" s="229">
        <v>606</v>
      </c>
      <c r="F9" s="229">
        <v>2740</v>
      </c>
      <c r="G9" s="229">
        <v>3179</v>
      </c>
      <c r="H9" s="229">
        <v>5337</v>
      </c>
    </row>
    <row r="10" spans="2:10" ht="16.5" thickTop="1" thickBot="1" x14ac:dyDescent="0.3">
      <c r="B10" s="273" t="s">
        <v>82</v>
      </c>
      <c r="C10" s="240" t="s">
        <v>5</v>
      </c>
      <c r="D10" s="248">
        <v>8346</v>
      </c>
      <c r="E10" s="230">
        <v>1455</v>
      </c>
      <c r="F10" s="230">
        <v>1461</v>
      </c>
      <c r="G10" s="230">
        <v>1259</v>
      </c>
      <c r="H10" s="230">
        <v>4171</v>
      </c>
    </row>
    <row r="11" spans="2:10" ht="15.75" thickTop="1" x14ac:dyDescent="0.25">
      <c r="B11" s="274"/>
      <c r="C11" s="241" t="s">
        <v>83</v>
      </c>
      <c r="D11" s="246">
        <v>1746</v>
      </c>
      <c r="E11" s="231">
        <v>299</v>
      </c>
      <c r="F11" s="231">
        <v>228</v>
      </c>
      <c r="G11" s="231">
        <v>432</v>
      </c>
      <c r="H11" s="231">
        <v>787</v>
      </c>
    </row>
    <row r="12" spans="2:10" s="236" customFormat="1" x14ac:dyDescent="0.25">
      <c r="B12" s="232"/>
      <c r="C12" s="233"/>
      <c r="D12" s="234"/>
      <c r="E12" s="235"/>
      <c r="F12" s="235"/>
      <c r="G12" s="235"/>
      <c r="H12" s="235"/>
    </row>
    <row r="13" spans="2:10" x14ac:dyDescent="0.25">
      <c r="B13" s="243" t="s">
        <v>91</v>
      </c>
    </row>
    <row r="16" spans="2:10" x14ac:dyDescent="0.25">
      <c r="E16" s="44"/>
    </row>
  </sheetData>
  <mergeCells count="4">
    <mergeCell ref="E4:F4"/>
    <mergeCell ref="G4:H4"/>
    <mergeCell ref="B8:B9"/>
    <mergeCell ref="B10:B11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E872-6823-4FF1-B31B-4CA61D590A01}">
  <sheetPr>
    <pageSetUpPr fitToPage="1"/>
  </sheetPr>
  <dimension ref="A1:M37"/>
  <sheetViews>
    <sheetView showGridLines="0" zoomScale="115" zoomScaleNormal="115" workbookViewId="0">
      <selection activeCell="H8" sqref="H8"/>
    </sheetView>
  </sheetViews>
  <sheetFormatPr baseColWidth="10" defaultColWidth="11.42578125" defaultRowHeight="15" x14ac:dyDescent="0.25"/>
  <cols>
    <col min="1" max="1" width="3.42578125" style="79" customWidth="1"/>
    <col min="2" max="5" width="12.85546875" style="79" customWidth="1"/>
    <col min="6" max="8" width="12.85546875" style="47" customWidth="1"/>
    <col min="9" max="16384" width="11.42578125" style="47"/>
  </cols>
  <sheetData>
    <row r="1" spans="1:13" s="78" customFormat="1" ht="22.5" customHeight="1" x14ac:dyDescent="0.3">
      <c r="A1" s="90"/>
      <c r="B1" s="131" t="s">
        <v>94</v>
      </c>
      <c r="C1" s="90"/>
      <c r="D1" s="90"/>
      <c r="E1" s="90"/>
      <c r="F1" s="90"/>
      <c r="G1" s="90"/>
      <c r="H1" s="90"/>
      <c r="I1" s="74"/>
      <c r="J1" s="74"/>
    </row>
    <row r="2" spans="1:13" s="78" customFormat="1" ht="22.5" customHeight="1" x14ac:dyDescent="0.35">
      <c r="A2" s="90"/>
      <c r="B2" s="141"/>
      <c r="C2" s="90"/>
      <c r="D2" s="90"/>
      <c r="E2" s="90"/>
      <c r="F2" s="90"/>
      <c r="G2" s="90"/>
      <c r="H2" s="90"/>
      <c r="I2" s="74"/>
      <c r="J2" s="74"/>
    </row>
    <row r="3" spans="1:13" ht="36.75" x14ac:dyDescent="0.25">
      <c r="A3" s="47"/>
      <c r="B3" s="80"/>
      <c r="C3" s="142"/>
      <c r="D3" s="143" t="s">
        <v>38</v>
      </c>
      <c r="E3" s="143" t="s">
        <v>39</v>
      </c>
      <c r="F3" s="143" t="s">
        <v>40</v>
      </c>
      <c r="G3" s="81"/>
      <c r="H3" s="81"/>
      <c r="I3" s="81"/>
    </row>
    <row r="4" spans="1:13" x14ac:dyDescent="0.25">
      <c r="A4" s="47"/>
      <c r="B4" s="82"/>
      <c r="C4" s="144" t="s">
        <v>30</v>
      </c>
      <c r="D4" s="145">
        <v>1749.4932510000001</v>
      </c>
      <c r="E4" s="145">
        <v>1439.6986959999999</v>
      </c>
      <c r="F4" s="145">
        <v>725.56824400000005</v>
      </c>
      <c r="G4" s="83"/>
      <c r="H4" s="83"/>
      <c r="I4" s="83"/>
    </row>
    <row r="5" spans="1:13" x14ac:dyDescent="0.25">
      <c r="A5" s="47"/>
      <c r="B5" s="82"/>
      <c r="C5" s="146" t="s">
        <v>31</v>
      </c>
      <c r="D5" s="145">
        <v>1685.9789169999999</v>
      </c>
      <c r="E5" s="145">
        <v>1376.1381240000001</v>
      </c>
      <c r="F5" s="145">
        <v>787.56521599999996</v>
      </c>
    </row>
    <row r="6" spans="1:13" x14ac:dyDescent="0.25">
      <c r="A6" s="47"/>
      <c r="B6" s="82"/>
      <c r="C6" s="146" t="s">
        <v>32</v>
      </c>
      <c r="D6" s="145">
        <v>1478.7935379999999</v>
      </c>
      <c r="E6" s="145">
        <v>1228.050925</v>
      </c>
      <c r="F6" s="145">
        <v>611.97548200000006</v>
      </c>
    </row>
    <row r="7" spans="1:13" ht="15" customHeight="1" x14ac:dyDescent="0.25">
      <c r="A7" s="47"/>
      <c r="B7" s="82"/>
      <c r="C7" s="146" t="s">
        <v>33</v>
      </c>
      <c r="D7" s="145">
        <v>1374.3182899999999</v>
      </c>
      <c r="E7" s="145">
        <v>1111.7570700000001</v>
      </c>
      <c r="F7" s="145">
        <v>718.63979800000004</v>
      </c>
    </row>
    <row r="8" spans="1:13" x14ac:dyDescent="0.25">
      <c r="A8" s="47"/>
      <c r="B8" s="82"/>
      <c r="C8" s="146" t="s">
        <v>36</v>
      </c>
      <c r="D8" s="145">
        <v>1530.8390179999999</v>
      </c>
      <c r="E8" s="145">
        <v>1261.9369349999999</v>
      </c>
      <c r="F8" s="145">
        <v>669.81052</v>
      </c>
    </row>
    <row r="9" spans="1:13" x14ac:dyDescent="0.25">
      <c r="A9" s="47"/>
      <c r="B9" s="82"/>
      <c r="C9" s="146" t="s">
        <v>37</v>
      </c>
      <c r="D9" s="145">
        <v>1502.121157</v>
      </c>
      <c r="E9" s="145">
        <v>1201.4443409999999</v>
      </c>
      <c r="F9" s="145">
        <v>736.15371900000002</v>
      </c>
    </row>
    <row r="10" spans="1:13" x14ac:dyDescent="0.25">
      <c r="B10" s="84"/>
      <c r="C10" s="84"/>
      <c r="D10" s="84"/>
      <c r="E10" s="84"/>
      <c r="F10" s="84"/>
      <c r="K10" s="48"/>
      <c r="L10" s="48"/>
      <c r="M10" s="48"/>
    </row>
    <row r="11" spans="1:13" ht="15" customHeight="1" x14ac:dyDescent="0.25">
      <c r="C11" s="84"/>
      <c r="D11" s="83"/>
      <c r="E11" s="83"/>
      <c r="F11" s="83"/>
      <c r="J11" s="48"/>
      <c r="K11" s="83"/>
      <c r="L11" s="83"/>
      <c r="M11" s="85"/>
    </row>
    <row r="12" spans="1:13" x14ac:dyDescent="0.25">
      <c r="C12" s="84"/>
      <c r="D12" s="83"/>
      <c r="E12" s="83"/>
      <c r="F12" s="83"/>
      <c r="J12" s="48"/>
      <c r="K12" s="83"/>
      <c r="L12" s="83"/>
      <c r="M12" s="85"/>
    </row>
    <row r="13" spans="1:13" ht="15" customHeight="1" x14ac:dyDescent="0.25">
      <c r="J13" s="48"/>
      <c r="K13" s="85"/>
      <c r="L13" s="85"/>
      <c r="M13" s="85"/>
    </row>
    <row r="19" spans="2:13" ht="15" customHeight="1" x14ac:dyDescent="0.25"/>
    <row r="21" spans="2:13" ht="15" customHeight="1" x14ac:dyDescent="0.25"/>
    <row r="31" spans="2:13" s="79" customFormat="1" x14ac:dyDescent="0.25">
      <c r="F31" s="47"/>
      <c r="G31" s="47"/>
      <c r="H31" s="47"/>
      <c r="I31" s="47"/>
      <c r="J31" s="47"/>
      <c r="K31" s="47"/>
      <c r="L31" s="47"/>
      <c r="M31" s="47"/>
    </row>
    <row r="32" spans="2:13" s="79" customFormat="1" x14ac:dyDescent="0.25">
      <c r="B32" s="140" t="s">
        <v>46</v>
      </c>
      <c r="F32" s="47"/>
      <c r="G32" s="47"/>
      <c r="H32" s="47"/>
      <c r="I32" s="47"/>
      <c r="J32" s="47"/>
      <c r="K32" s="47"/>
      <c r="L32" s="47"/>
      <c r="M32" s="47"/>
    </row>
    <row r="33" spans="6:13" s="79" customFormat="1" x14ac:dyDescent="0.25">
      <c r="F33" s="47"/>
      <c r="G33" s="47"/>
      <c r="H33" s="47"/>
      <c r="I33" s="47"/>
      <c r="J33" s="47"/>
      <c r="K33" s="47"/>
      <c r="L33" s="47"/>
      <c r="M33" s="47"/>
    </row>
    <row r="34" spans="6:13" s="79" customFormat="1" x14ac:dyDescent="0.25">
      <c r="F34" s="47"/>
      <c r="G34" s="47"/>
      <c r="H34" s="47"/>
      <c r="I34" s="47"/>
      <c r="J34" s="47"/>
      <c r="K34" s="47"/>
      <c r="L34" s="47"/>
      <c r="M34" s="47"/>
    </row>
    <row r="35" spans="6:13" s="79" customFormat="1" x14ac:dyDescent="0.25">
      <c r="F35" s="47"/>
      <c r="G35" s="47"/>
      <c r="H35" s="47"/>
      <c r="I35" s="47"/>
      <c r="J35" s="47"/>
      <c r="K35" s="47"/>
      <c r="L35" s="47"/>
      <c r="M35" s="47"/>
    </row>
    <row r="36" spans="6:13" s="79" customFormat="1" x14ac:dyDescent="0.25">
      <c r="F36" s="47"/>
      <c r="G36" s="47"/>
      <c r="H36" s="47"/>
      <c r="I36" s="47"/>
      <c r="J36" s="47"/>
      <c r="K36" s="47"/>
      <c r="L36" s="47"/>
      <c r="M36" s="47"/>
    </row>
    <row r="37" spans="6:13" s="79" customFormat="1" x14ac:dyDescent="0.25">
      <c r="F37" s="47"/>
      <c r="G37" s="47"/>
      <c r="H37" s="47"/>
      <c r="I37" s="47"/>
      <c r="J37" s="47"/>
      <c r="K37" s="47"/>
      <c r="L37" s="47"/>
      <c r="M37" s="47"/>
    </row>
  </sheetData>
  <printOptions horizontalCentered="1"/>
  <pageMargins left="0.19685039370078741" right="0.19685039370078741" top="0.15748031496062992" bottom="0.19685039370078741" header="0.31496062992125984" footer="0.31496062992125984"/>
  <pageSetup paperSize="9" scale="49" orientation="landscape" r:id="rId1"/>
  <headerFooter>
    <oddFooter>&amp;L&amp;1#&amp;"Calibri"&amp;10&amp;KA80000Interne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D3E3-B24F-4BD7-84AD-C8DE3842689F}">
  <dimension ref="A2:E28"/>
  <sheetViews>
    <sheetView showGridLines="0" zoomScale="130" zoomScaleNormal="130" workbookViewId="0">
      <selection activeCell="E22" sqref="E22"/>
    </sheetView>
  </sheetViews>
  <sheetFormatPr baseColWidth="10" defaultRowHeight="15" x14ac:dyDescent="0.25"/>
  <cols>
    <col min="2" max="2" width="17.7109375" bestFit="1" customWidth="1"/>
    <col min="3" max="3" width="17.42578125" bestFit="1" customWidth="1"/>
    <col min="4" max="4" width="17.5703125" bestFit="1" customWidth="1"/>
    <col min="5" max="5" width="18.140625" bestFit="1" customWidth="1"/>
  </cols>
  <sheetData>
    <row r="2" spans="1:5" ht="18" x14ac:dyDescent="0.25">
      <c r="A2" s="131" t="s">
        <v>76</v>
      </c>
    </row>
    <row r="4" spans="1:5" x14ac:dyDescent="0.25">
      <c r="A4" s="214"/>
      <c r="B4" s="214" t="s">
        <v>41</v>
      </c>
      <c r="C4" s="214" t="s">
        <v>42</v>
      </c>
      <c r="D4" s="214" t="s">
        <v>43</v>
      </c>
      <c r="E4" s="214" t="s">
        <v>44</v>
      </c>
    </row>
    <row r="5" spans="1:5" x14ac:dyDescent="0.25">
      <c r="A5" s="214">
        <v>2009</v>
      </c>
      <c r="B5" s="215">
        <v>1388.1</v>
      </c>
      <c r="C5" s="215">
        <v>1232.04</v>
      </c>
      <c r="D5" s="215">
        <v>1305.73</v>
      </c>
      <c r="E5" s="215">
        <v>588.73</v>
      </c>
    </row>
    <row r="6" spans="1:5" x14ac:dyDescent="0.25">
      <c r="A6" s="214">
        <v>2010</v>
      </c>
      <c r="B6" s="215">
        <v>1403.92</v>
      </c>
      <c r="C6" s="215">
        <v>1249.81</v>
      </c>
      <c r="D6" s="215">
        <v>1321.62</v>
      </c>
      <c r="E6" s="215">
        <v>591.61</v>
      </c>
    </row>
    <row r="7" spans="1:5" x14ac:dyDescent="0.25">
      <c r="A7" s="214">
        <v>2011</v>
      </c>
      <c r="B7" s="215">
        <v>1373.77</v>
      </c>
      <c r="C7" s="215">
        <v>1189.06</v>
      </c>
      <c r="D7" s="215">
        <v>1276.78</v>
      </c>
      <c r="E7" s="215">
        <v>609</v>
      </c>
    </row>
    <row r="8" spans="1:5" x14ac:dyDescent="0.25">
      <c r="A8" s="214">
        <v>2012</v>
      </c>
      <c r="B8" s="215">
        <v>1474.78</v>
      </c>
      <c r="C8" s="215">
        <v>1230.92</v>
      </c>
      <c r="D8" s="215">
        <v>1332.06</v>
      </c>
      <c r="E8" s="215">
        <v>626.76</v>
      </c>
    </row>
    <row r="9" spans="1:5" x14ac:dyDescent="0.25">
      <c r="A9" s="214">
        <v>2013</v>
      </c>
      <c r="B9" s="215">
        <v>1480.4</v>
      </c>
      <c r="C9" s="215">
        <v>1233.3</v>
      </c>
      <c r="D9" s="215">
        <v>1332.3</v>
      </c>
      <c r="E9" s="215">
        <v>631</v>
      </c>
    </row>
    <row r="10" spans="1:5" x14ac:dyDescent="0.25">
      <c r="A10" s="214">
        <v>2014</v>
      </c>
      <c r="B10" s="215">
        <v>1488.5432269405112</v>
      </c>
      <c r="C10" s="215">
        <v>1267.2339459376499</v>
      </c>
      <c r="D10" s="215">
        <v>1355.5484944529594</v>
      </c>
      <c r="E10" s="215">
        <v>631.48322400924894</v>
      </c>
    </row>
    <row r="11" spans="1:5" x14ac:dyDescent="0.25">
      <c r="A11" s="214">
        <v>2015</v>
      </c>
      <c r="B11" s="215">
        <v>1498.1806800248612</v>
      </c>
      <c r="C11" s="215">
        <v>1264.6623279941834</v>
      </c>
      <c r="D11" s="215">
        <v>1355.2999569373576</v>
      </c>
      <c r="E11" s="215">
        <v>634.94905948787914</v>
      </c>
    </row>
    <row r="12" spans="1:5" x14ac:dyDescent="0.25">
      <c r="A12" s="214">
        <v>2016</v>
      </c>
      <c r="B12" s="215">
        <v>1525.788175143972</v>
      </c>
      <c r="C12" s="215">
        <v>1254.8713651679207</v>
      </c>
      <c r="D12" s="215">
        <v>1359.4010009329149</v>
      </c>
      <c r="E12" s="215">
        <v>638.80410910140301</v>
      </c>
    </row>
    <row r="13" spans="1:5" x14ac:dyDescent="0.25">
      <c r="A13" s="214">
        <v>2017</v>
      </c>
      <c r="B13" s="215">
        <v>1559.5092349597326</v>
      </c>
      <c r="C13" s="215">
        <v>1288.7057069834025</v>
      </c>
      <c r="D13" s="215">
        <v>1392.9166046363223</v>
      </c>
      <c r="E13" s="215">
        <v>646.32206157589326</v>
      </c>
    </row>
    <row r="14" spans="1:5" x14ac:dyDescent="0.25">
      <c r="A14" s="214">
        <v>2018</v>
      </c>
      <c r="B14" s="215">
        <v>1548.8059657494575</v>
      </c>
      <c r="C14" s="215">
        <v>1272.1579366113583</v>
      </c>
      <c r="D14" s="215">
        <v>1376.4054356274769</v>
      </c>
      <c r="E14" s="215">
        <v>646.93469094823922</v>
      </c>
    </row>
    <row r="15" spans="1:5" x14ac:dyDescent="0.25">
      <c r="A15" s="214">
        <v>2019</v>
      </c>
      <c r="B15" s="215">
        <v>1535.87</v>
      </c>
      <c r="C15" s="215">
        <v>1288.3399999999999</v>
      </c>
      <c r="D15" s="215">
        <v>1377.68</v>
      </c>
      <c r="E15" s="215">
        <v>656.20353950928222</v>
      </c>
    </row>
    <row r="16" spans="1:5" x14ac:dyDescent="0.25">
      <c r="A16" s="214">
        <v>2020</v>
      </c>
      <c r="B16" s="215">
        <v>1511.14</v>
      </c>
      <c r="C16" s="215">
        <v>1295.25</v>
      </c>
      <c r="D16" s="215">
        <v>1369.86</v>
      </c>
      <c r="E16" s="215">
        <v>662.71</v>
      </c>
    </row>
    <row r="17" spans="1:5" x14ac:dyDescent="0.25">
      <c r="A17" s="214">
        <v>2021</v>
      </c>
      <c r="B17" s="215">
        <v>1615.29</v>
      </c>
      <c r="C17" s="215">
        <v>1313.29</v>
      </c>
      <c r="D17" s="215">
        <v>1411.77</v>
      </c>
      <c r="E17" s="215">
        <v>677.6</v>
      </c>
    </row>
    <row r="18" spans="1:5" x14ac:dyDescent="0.25">
      <c r="A18" s="214">
        <v>2022</v>
      </c>
      <c r="B18" s="215">
        <v>1731.02</v>
      </c>
      <c r="C18" s="215">
        <v>1360.3</v>
      </c>
      <c r="D18" s="215">
        <v>1490.56</v>
      </c>
      <c r="E18" s="215">
        <v>706.34</v>
      </c>
    </row>
    <row r="19" spans="1:5" x14ac:dyDescent="0.25">
      <c r="A19" s="214">
        <v>2023</v>
      </c>
      <c r="B19" s="215">
        <v>1706.93</v>
      </c>
      <c r="C19" s="215">
        <v>1359.76</v>
      </c>
      <c r="D19" s="215">
        <v>1479.81</v>
      </c>
      <c r="E19" s="215">
        <v>717.93</v>
      </c>
    </row>
    <row r="20" spans="1:5" x14ac:dyDescent="0.25">
      <c r="A20" s="214">
        <v>2024</v>
      </c>
      <c r="B20" s="215">
        <v>1665.2218358881</v>
      </c>
      <c r="C20" s="215">
        <v>1381.3732595798101</v>
      </c>
      <c r="D20" s="215">
        <v>1470.7918037228301</v>
      </c>
      <c r="E20" s="215">
        <v>755.11262282268399</v>
      </c>
    </row>
    <row r="21" spans="1:5" x14ac:dyDescent="0.25">
      <c r="A21" s="214">
        <v>2025</v>
      </c>
      <c r="B21" s="215">
        <v>1652.678658</v>
      </c>
      <c r="C21" s="215">
        <v>1369.9667959999999</v>
      </c>
      <c r="D21" s="215">
        <v>1462.322044</v>
      </c>
      <c r="E21" s="215">
        <v>713.50683800000002</v>
      </c>
    </row>
    <row r="22" spans="1:5" x14ac:dyDescent="0.25">
      <c r="A22" s="223"/>
    </row>
    <row r="23" spans="1:5" x14ac:dyDescent="0.25">
      <c r="A23" s="140" t="s">
        <v>46</v>
      </c>
    </row>
    <row r="27" spans="1:5" x14ac:dyDescent="0.25">
      <c r="D27" s="195"/>
    </row>
    <row r="28" spans="1:5" x14ac:dyDescent="0.25">
      <c r="D28" s="195"/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BC25-06D9-4AA3-8639-23D64B6599CD}">
  <dimension ref="A2:E18"/>
  <sheetViews>
    <sheetView workbookViewId="0">
      <selection activeCell="C8" sqref="C8"/>
    </sheetView>
  </sheetViews>
  <sheetFormatPr baseColWidth="10" defaultRowHeight="15" x14ac:dyDescent="0.25"/>
  <cols>
    <col min="1" max="1" width="30.140625" style="74" customWidth="1"/>
    <col min="2" max="2" width="15.85546875" style="74" customWidth="1"/>
    <col min="3" max="3" width="15.5703125" style="74" customWidth="1"/>
    <col min="4" max="16384" width="11.42578125" style="74"/>
  </cols>
  <sheetData>
    <row r="2" spans="1:5" x14ac:dyDescent="0.25">
      <c r="A2" s="76" t="s">
        <v>89</v>
      </c>
    </row>
    <row r="4" spans="1:5" ht="30" x14ac:dyDescent="0.25">
      <c r="A4" s="139" t="s">
        <v>77</v>
      </c>
      <c r="B4" s="209" t="s">
        <v>47</v>
      </c>
      <c r="C4" s="210" t="s">
        <v>78</v>
      </c>
    </row>
    <row r="5" spans="1:5" x14ac:dyDescent="0.25">
      <c r="A5" s="207" t="s">
        <v>61</v>
      </c>
      <c r="B5" s="206">
        <v>0.117805302605268</v>
      </c>
      <c r="C5" s="205">
        <v>0.117260195290063</v>
      </c>
    </row>
    <row r="6" spans="1:5" x14ac:dyDescent="0.25">
      <c r="A6" s="207" t="s">
        <v>58</v>
      </c>
      <c r="B6" s="206">
        <v>4.5372807963978003E-2</v>
      </c>
      <c r="C6" s="205">
        <v>4.3868466398621499E-2</v>
      </c>
      <c r="E6"/>
    </row>
    <row r="7" spans="1:5" x14ac:dyDescent="0.25">
      <c r="A7" s="207" t="s">
        <v>64</v>
      </c>
      <c r="B7" s="206">
        <v>5.5845669155409797E-2</v>
      </c>
      <c r="C7" s="205">
        <v>5.1163124641010901E-2</v>
      </c>
    </row>
    <row r="8" spans="1:5" x14ac:dyDescent="0.25">
      <c r="A8" s="207" t="s">
        <v>67</v>
      </c>
      <c r="B8" s="206">
        <v>4.3157395019636599E-2</v>
      </c>
      <c r="C8" s="205">
        <v>3.9862148190695001E-2</v>
      </c>
    </row>
    <row r="9" spans="1:5" x14ac:dyDescent="0.25">
      <c r="A9" s="207" t="s">
        <v>65</v>
      </c>
      <c r="B9" s="206">
        <v>6.2722080761871898E-3</v>
      </c>
      <c r="C9" s="205">
        <v>5.6002297530155102E-3</v>
      </c>
    </row>
    <row r="10" spans="1:5" x14ac:dyDescent="0.25">
      <c r="A10" s="207" t="s">
        <v>53</v>
      </c>
      <c r="B10" s="206">
        <v>3.2281731474688199E-2</v>
      </c>
      <c r="C10" s="205">
        <v>3.1490522688110298E-2</v>
      </c>
    </row>
    <row r="11" spans="1:5" x14ac:dyDescent="0.25">
      <c r="A11" s="207" t="s">
        <v>57</v>
      </c>
      <c r="B11" s="206">
        <v>7.2806525398127001E-2</v>
      </c>
      <c r="C11" s="205">
        <v>7.2659391154508896E-2</v>
      </c>
    </row>
    <row r="12" spans="1:5" x14ac:dyDescent="0.25">
      <c r="A12" s="207" t="s">
        <v>62</v>
      </c>
      <c r="B12" s="206">
        <v>8.6890221972868401E-2</v>
      </c>
      <c r="C12" s="205">
        <v>8.5051694428489394E-2</v>
      </c>
    </row>
    <row r="13" spans="1:5" x14ac:dyDescent="0.25">
      <c r="A13" s="207" t="s">
        <v>69</v>
      </c>
      <c r="B13" s="206">
        <v>0.13528404758822099</v>
      </c>
      <c r="C13" s="205">
        <v>0.166412981045376</v>
      </c>
    </row>
    <row r="14" spans="1:5" x14ac:dyDescent="0.25">
      <c r="A14" s="207" t="s">
        <v>63</v>
      </c>
      <c r="B14" s="206">
        <v>5.4507789909800999E-2</v>
      </c>
      <c r="C14" s="205">
        <v>5.22544514646755E-2</v>
      </c>
    </row>
    <row r="15" spans="1:5" x14ac:dyDescent="0.25">
      <c r="A15" s="207" t="s">
        <v>60</v>
      </c>
      <c r="B15" s="206">
        <v>0.10494439888941599</v>
      </c>
      <c r="C15" s="205">
        <v>9.9583572659391106E-2</v>
      </c>
    </row>
    <row r="16" spans="1:5" x14ac:dyDescent="0.25">
      <c r="A16" s="207" t="s">
        <v>59</v>
      </c>
      <c r="B16" s="206">
        <v>0.103189331491951</v>
      </c>
      <c r="C16" s="205">
        <v>9.6266513497989703E-2</v>
      </c>
    </row>
    <row r="17" spans="1:3" x14ac:dyDescent="0.25">
      <c r="A17" s="207" t="s">
        <v>66</v>
      </c>
      <c r="B17" s="206">
        <v>5.5471638398572901E-2</v>
      </c>
      <c r="C17" s="205">
        <v>5.2469844916714498E-2</v>
      </c>
    </row>
    <row r="18" spans="1:3" x14ac:dyDescent="0.25">
      <c r="A18" s="208" t="s">
        <v>68</v>
      </c>
      <c r="B18" s="206">
        <v>8.6170932055874394E-2</v>
      </c>
      <c r="C18" s="205">
        <v>8.6056863871338304E-2</v>
      </c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FED1-A646-4101-9D88-36B1BC58FA64}">
  <dimension ref="B2:E51"/>
  <sheetViews>
    <sheetView workbookViewId="0">
      <selection activeCell="C13" sqref="C13"/>
    </sheetView>
  </sheetViews>
  <sheetFormatPr baseColWidth="10" defaultRowHeight="15" x14ac:dyDescent="0.25"/>
  <cols>
    <col min="1" max="1" width="2.140625" style="74" customWidth="1"/>
    <col min="2" max="2" width="30.5703125" style="74" customWidth="1"/>
    <col min="3" max="3" width="15.5703125" style="74" customWidth="1"/>
    <col min="4" max="16384" width="11.42578125" style="74"/>
  </cols>
  <sheetData>
    <row r="2" spans="2:5" x14ac:dyDescent="0.25">
      <c r="B2" s="211" t="s">
        <v>90</v>
      </c>
    </row>
    <row r="4" spans="2:5" x14ac:dyDescent="0.25">
      <c r="E4"/>
    </row>
    <row r="5" spans="2:5" x14ac:dyDescent="0.25">
      <c r="B5" s="137" t="s">
        <v>77</v>
      </c>
      <c r="C5" s="137" t="s">
        <v>72</v>
      </c>
    </row>
    <row r="6" spans="2:5" x14ac:dyDescent="0.25">
      <c r="B6" s="207" t="s">
        <v>61</v>
      </c>
      <c r="C6" s="212">
        <v>2.81655645358803E-3</v>
      </c>
    </row>
    <row r="7" spans="2:5" x14ac:dyDescent="0.25">
      <c r="B7" s="207" t="s">
        <v>58</v>
      </c>
      <c r="C7" s="212">
        <v>3.2405891980360001E-2</v>
      </c>
    </row>
    <row r="8" spans="2:5" x14ac:dyDescent="0.25">
      <c r="B8" s="207" t="s">
        <v>64</v>
      </c>
      <c r="C8" s="212">
        <v>8.9531293853494204E-2</v>
      </c>
    </row>
    <row r="9" spans="2:5" x14ac:dyDescent="0.25">
      <c r="B9" s="207" t="s">
        <v>67</v>
      </c>
      <c r="C9" s="212">
        <v>8.0691642651296899E-2</v>
      </c>
    </row>
    <row r="10" spans="2:5" x14ac:dyDescent="0.25">
      <c r="B10" s="207" t="s">
        <v>65</v>
      </c>
      <c r="C10" s="212">
        <v>0.117948717948718</v>
      </c>
    </row>
    <row r="11" spans="2:5" x14ac:dyDescent="0.25">
      <c r="B11" s="207" t="s">
        <v>53</v>
      </c>
      <c r="C11" s="212">
        <v>2.32558139534884E-2</v>
      </c>
    </row>
    <row r="12" spans="2:5" x14ac:dyDescent="0.25">
      <c r="B12" s="207" t="s">
        <v>57</v>
      </c>
      <c r="C12" s="212">
        <v>1.97628458498134E-4</v>
      </c>
    </row>
    <row r="13" spans="2:5" x14ac:dyDescent="0.25">
      <c r="B13" s="207" t="s">
        <v>62</v>
      </c>
      <c r="C13" s="212">
        <v>1.97535032922505E-2</v>
      </c>
    </row>
    <row r="14" spans="2:5" x14ac:dyDescent="0.25">
      <c r="B14" s="207" t="s">
        <v>69</v>
      </c>
      <c r="C14" s="212">
        <v>-0.18854085770989701</v>
      </c>
    </row>
    <row r="15" spans="2:5" x14ac:dyDescent="0.25">
      <c r="B15" s="207" t="s">
        <v>63</v>
      </c>
      <c r="C15" s="212">
        <v>4.12201154163232E-2</v>
      </c>
    </row>
    <row r="16" spans="2:5" x14ac:dyDescent="0.25">
      <c r="B16" s="207" t="s">
        <v>60</v>
      </c>
      <c r="C16" s="212">
        <v>5.1910598413842803E-2</v>
      </c>
    </row>
    <row r="17" spans="2:5" x14ac:dyDescent="0.25">
      <c r="B17" s="207" t="s">
        <v>59</v>
      </c>
      <c r="C17" s="212">
        <v>6.9958233890214702E-2</v>
      </c>
    </row>
    <row r="18" spans="2:5" x14ac:dyDescent="0.25">
      <c r="B18" s="207" t="s">
        <v>66</v>
      </c>
      <c r="C18" s="212">
        <v>5.5281882868089702E-2</v>
      </c>
    </row>
    <row r="19" spans="2:5" x14ac:dyDescent="0.25">
      <c r="B19" s="208" t="s">
        <v>68</v>
      </c>
      <c r="C19" s="212">
        <v>-5.0058401468378001E-4</v>
      </c>
    </row>
    <row r="22" spans="2:5" x14ac:dyDescent="0.25">
      <c r="D22" s="200"/>
      <c r="E22" s="201"/>
    </row>
    <row r="23" spans="2:5" x14ac:dyDescent="0.25">
      <c r="D23" s="202"/>
      <c r="E23" s="201"/>
    </row>
    <row r="24" spans="2:5" x14ac:dyDescent="0.25">
      <c r="D24" s="202"/>
      <c r="E24" s="201"/>
    </row>
    <row r="25" spans="2:5" x14ac:dyDescent="0.25">
      <c r="D25" s="202"/>
      <c r="E25" s="201"/>
    </row>
    <row r="26" spans="2:5" x14ac:dyDescent="0.25">
      <c r="D26" s="202"/>
      <c r="E26" s="201"/>
    </row>
    <row r="27" spans="2:5" x14ac:dyDescent="0.25">
      <c r="D27" s="202"/>
      <c r="E27" s="201"/>
    </row>
    <row r="28" spans="2:5" x14ac:dyDescent="0.25">
      <c r="D28" s="202"/>
      <c r="E28" s="201"/>
    </row>
    <row r="29" spans="2:5" x14ac:dyDescent="0.25">
      <c r="D29" s="202"/>
      <c r="E29" s="201"/>
    </row>
    <row r="30" spans="2:5" x14ac:dyDescent="0.25">
      <c r="D30" s="202"/>
      <c r="E30" s="201"/>
    </row>
    <row r="31" spans="2:5" x14ac:dyDescent="0.25">
      <c r="D31" s="202"/>
      <c r="E31" s="201"/>
    </row>
    <row r="32" spans="2:5" x14ac:dyDescent="0.25">
      <c r="D32" s="202"/>
      <c r="E32" s="201"/>
    </row>
    <row r="33" spans="3:5" x14ac:dyDescent="0.25">
      <c r="D33" s="202"/>
      <c r="E33" s="201"/>
    </row>
    <row r="34" spans="3:5" x14ac:dyDescent="0.25">
      <c r="D34" s="202"/>
      <c r="E34" s="201"/>
    </row>
    <row r="35" spans="3:5" x14ac:dyDescent="0.25">
      <c r="C35" s="203"/>
      <c r="D35" s="202"/>
      <c r="E35" s="201"/>
    </row>
    <row r="38" spans="3:5" x14ac:dyDescent="0.25">
      <c r="D38" s="204"/>
      <c r="E38" s="201"/>
    </row>
    <row r="39" spans="3:5" x14ac:dyDescent="0.25">
      <c r="D39" s="201"/>
      <c r="E39" s="201"/>
    </row>
    <row r="40" spans="3:5" x14ac:dyDescent="0.25">
      <c r="D40" s="201"/>
      <c r="E40" s="201"/>
    </row>
    <row r="41" spans="3:5" x14ac:dyDescent="0.25">
      <c r="D41" s="201"/>
      <c r="E41" s="201"/>
    </row>
    <row r="42" spans="3:5" x14ac:dyDescent="0.25">
      <c r="D42" s="201"/>
      <c r="E42" s="201"/>
    </row>
    <row r="43" spans="3:5" x14ac:dyDescent="0.25">
      <c r="D43" s="201"/>
      <c r="E43" s="201"/>
    </row>
    <row r="44" spans="3:5" x14ac:dyDescent="0.25">
      <c r="D44" s="201"/>
      <c r="E44" s="201"/>
    </row>
    <row r="45" spans="3:5" x14ac:dyDescent="0.25">
      <c r="D45" s="201"/>
      <c r="E45" s="201"/>
    </row>
    <row r="46" spans="3:5" x14ac:dyDescent="0.25">
      <c r="D46" s="201"/>
      <c r="E46" s="201"/>
    </row>
    <row r="47" spans="3:5" x14ac:dyDescent="0.25">
      <c r="D47" s="201"/>
      <c r="E47" s="201"/>
    </row>
    <row r="48" spans="3:5" x14ac:dyDescent="0.25">
      <c r="D48" s="201"/>
      <c r="E48" s="201"/>
    </row>
    <row r="49" spans="3:5" x14ac:dyDescent="0.25">
      <c r="D49" s="201"/>
      <c r="E49" s="201"/>
    </row>
    <row r="50" spans="3:5" x14ac:dyDescent="0.25">
      <c r="D50" s="201"/>
      <c r="E50" s="201"/>
    </row>
    <row r="51" spans="3:5" x14ac:dyDescent="0.25">
      <c r="C51" s="203"/>
      <c r="D51" s="201"/>
      <c r="E51" s="201"/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9372-A9F8-4781-86B5-A31E545447EF}">
  <dimension ref="A1:AC70"/>
  <sheetViews>
    <sheetView showGridLines="0" zoomScale="112" zoomScaleNormal="112" workbookViewId="0">
      <pane ySplit="5" topLeftCell="A19" activePane="bottomLeft" state="frozen"/>
      <selection pane="bottomLeft" activeCell="E19" sqref="E19"/>
    </sheetView>
  </sheetViews>
  <sheetFormatPr baseColWidth="10" defaultColWidth="7.5703125" defaultRowHeight="15.75" customHeight="1" x14ac:dyDescent="0.25"/>
  <cols>
    <col min="1" max="1" width="8.5703125" style="30" customWidth="1"/>
    <col min="2" max="2" width="11.5703125" style="30" customWidth="1"/>
    <col min="3" max="3" width="10.5703125" style="30" customWidth="1"/>
    <col min="4" max="4" width="14.42578125" style="30" customWidth="1"/>
    <col min="5" max="5" width="8.5703125" style="30" customWidth="1"/>
    <col min="6" max="16384" width="7.5703125" style="30"/>
  </cols>
  <sheetData>
    <row r="1" spans="1:20" ht="15.75" customHeight="1" x14ac:dyDescent="0.3">
      <c r="A1" s="177" t="s">
        <v>54</v>
      </c>
    </row>
    <row r="2" spans="1:20" ht="15.75" customHeight="1" x14ac:dyDescent="0.3">
      <c r="A2" s="177"/>
    </row>
    <row r="3" spans="1:20" ht="15.75" customHeight="1" x14ac:dyDescent="0.3">
      <c r="A3" s="177"/>
    </row>
    <row r="5" spans="1:20" s="7" customFormat="1" ht="33" customHeight="1" x14ac:dyDescent="0.25">
      <c r="A5" s="3" t="s">
        <v>6</v>
      </c>
      <c r="B5" s="4" t="s">
        <v>7</v>
      </c>
      <c r="C5" s="5" t="s">
        <v>8</v>
      </c>
      <c r="D5" s="193" t="s">
        <v>71</v>
      </c>
      <c r="E5" s="6" t="s">
        <v>9</v>
      </c>
    </row>
    <row r="6" spans="1:20" s="7" customFormat="1" ht="17.25" customHeight="1" x14ac:dyDescent="0.25">
      <c r="A6" s="8">
        <v>2000</v>
      </c>
      <c r="B6" s="9">
        <v>28316</v>
      </c>
      <c r="C6" s="10">
        <v>3961</v>
      </c>
      <c r="D6" s="187"/>
      <c r="E6" s="11">
        <v>32277</v>
      </c>
      <c r="H6" s="12"/>
    </row>
    <row r="7" spans="1:20" s="7" customFormat="1" ht="17.25" customHeight="1" x14ac:dyDescent="0.25">
      <c r="A7" s="13">
        <v>2001</v>
      </c>
      <c r="B7" s="14">
        <v>28778</v>
      </c>
      <c r="C7" s="15">
        <v>4508</v>
      </c>
      <c r="D7" s="188"/>
      <c r="E7" s="16">
        <v>33286</v>
      </c>
      <c r="H7" s="12"/>
    </row>
    <row r="8" spans="1:20" s="7" customFormat="1" ht="17.25" customHeight="1" x14ac:dyDescent="0.25">
      <c r="A8" s="13">
        <v>2002</v>
      </c>
      <c r="B8" s="14">
        <v>32917</v>
      </c>
      <c r="C8" s="15">
        <v>4564</v>
      </c>
      <c r="D8" s="188"/>
      <c r="E8" s="16">
        <v>37481</v>
      </c>
      <c r="H8" s="12"/>
    </row>
    <row r="9" spans="1:20" s="7" customFormat="1" ht="17.25" customHeight="1" x14ac:dyDescent="0.25">
      <c r="A9" s="13">
        <v>2003</v>
      </c>
      <c r="B9" s="14">
        <v>47912</v>
      </c>
      <c r="C9" s="15">
        <v>5521</v>
      </c>
      <c r="D9" s="188"/>
      <c r="E9" s="16">
        <v>53433</v>
      </c>
      <c r="H9" s="12"/>
    </row>
    <row r="10" spans="1:20" s="7" customFormat="1" ht="17.25" customHeight="1" x14ac:dyDescent="0.25">
      <c r="A10" s="13">
        <v>2004</v>
      </c>
      <c r="B10" s="14">
        <v>27726</v>
      </c>
      <c r="C10" s="15">
        <v>4373</v>
      </c>
      <c r="D10" s="188"/>
      <c r="E10" s="16">
        <v>32099</v>
      </c>
      <c r="H10" s="12"/>
    </row>
    <row r="11" spans="1:20" s="7" customFormat="1" ht="17.25" customHeight="1" x14ac:dyDescent="0.25">
      <c r="A11" s="13">
        <v>2005</v>
      </c>
      <c r="B11" s="14">
        <v>36784</v>
      </c>
      <c r="C11" s="15">
        <v>5603</v>
      </c>
      <c r="D11" s="188"/>
      <c r="E11" s="16">
        <v>42387</v>
      </c>
      <c r="H11" s="12"/>
    </row>
    <row r="12" spans="1:20" s="7" customFormat="1" ht="17.25" customHeight="1" x14ac:dyDescent="0.25">
      <c r="A12" s="13">
        <v>2006</v>
      </c>
      <c r="B12" s="14">
        <v>47719</v>
      </c>
      <c r="C12" s="15">
        <v>5901</v>
      </c>
      <c r="D12" s="188"/>
      <c r="E12" s="16">
        <v>53620</v>
      </c>
      <c r="H12" s="12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s="7" customFormat="1" ht="17.25" customHeight="1" x14ac:dyDescent="0.25">
      <c r="A13" s="13">
        <v>2007</v>
      </c>
      <c r="B13" s="14">
        <v>47543</v>
      </c>
      <c r="C13" s="15">
        <v>5568</v>
      </c>
      <c r="D13" s="188"/>
      <c r="E13" s="16">
        <v>53111</v>
      </c>
      <c r="H13" s="1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7" customFormat="1" ht="17.25" customHeight="1" x14ac:dyDescent="0.25">
      <c r="A14" s="13">
        <v>2008</v>
      </c>
      <c r="B14" s="14">
        <v>57742</v>
      </c>
      <c r="C14" s="15">
        <v>4850</v>
      </c>
      <c r="D14" s="188"/>
      <c r="E14" s="16">
        <v>62592</v>
      </c>
      <c r="H14" s="12"/>
    </row>
    <row r="15" spans="1:20" s="7" customFormat="1" ht="17.25" customHeight="1" x14ac:dyDescent="0.25">
      <c r="A15" s="13">
        <v>2009</v>
      </c>
      <c r="B15" s="14">
        <v>42696</v>
      </c>
      <c r="C15" s="15">
        <v>4504</v>
      </c>
      <c r="D15" s="188"/>
      <c r="E15" s="16">
        <v>47200</v>
      </c>
      <c r="H15" s="12"/>
    </row>
    <row r="16" spans="1:20" s="7" customFormat="1" ht="17.25" customHeight="1" x14ac:dyDescent="0.25">
      <c r="A16" s="13">
        <v>2010</v>
      </c>
      <c r="B16" s="14">
        <v>49018</v>
      </c>
      <c r="C16" s="15">
        <v>4909</v>
      </c>
      <c r="D16" s="188"/>
      <c r="E16" s="16">
        <v>53927</v>
      </c>
      <c r="H16" s="12"/>
    </row>
    <row r="17" spans="1:29" s="7" customFormat="1" ht="17.25" customHeight="1" x14ac:dyDescent="0.25">
      <c r="A17" s="13">
        <v>2011</v>
      </c>
      <c r="B17" s="14">
        <v>61060</v>
      </c>
      <c r="C17" s="15">
        <v>5475</v>
      </c>
      <c r="D17" s="188"/>
      <c r="E17" s="16">
        <v>66535</v>
      </c>
      <c r="H17" s="12"/>
    </row>
    <row r="18" spans="1:29" s="7" customFormat="1" ht="17.25" customHeight="1" x14ac:dyDescent="0.25">
      <c r="A18" s="19">
        <v>2012</v>
      </c>
      <c r="B18" s="20">
        <v>40434</v>
      </c>
      <c r="C18" s="21">
        <v>5364</v>
      </c>
      <c r="D18" s="189"/>
      <c r="E18" s="22">
        <v>45137</v>
      </c>
      <c r="H18" s="12"/>
    </row>
    <row r="19" spans="1:29" s="7" customFormat="1" ht="17.25" customHeight="1" x14ac:dyDescent="0.25">
      <c r="A19" s="13">
        <v>2013</v>
      </c>
      <c r="B19" s="14">
        <v>49189</v>
      </c>
      <c r="C19" s="15">
        <v>5531</v>
      </c>
      <c r="D19" s="188"/>
      <c r="E19" s="16">
        <v>54148</v>
      </c>
      <c r="F19" s="23"/>
      <c r="H19" s="12"/>
    </row>
    <row r="20" spans="1:29" s="7" customFormat="1" ht="17.25" customHeight="1" x14ac:dyDescent="0.25">
      <c r="A20" s="19">
        <v>2014</v>
      </c>
      <c r="B20" s="20">
        <v>49005</v>
      </c>
      <c r="C20" s="21">
        <v>5965</v>
      </c>
      <c r="D20" s="189"/>
      <c r="E20" s="22">
        <v>54529</v>
      </c>
      <c r="F20" s="23"/>
      <c r="H20" s="12"/>
    </row>
    <row r="21" spans="1:29" s="7" customFormat="1" ht="17.25" customHeight="1" x14ac:dyDescent="0.25">
      <c r="A21" s="24">
        <v>2015</v>
      </c>
      <c r="B21" s="25">
        <v>48495</v>
      </c>
      <c r="C21" s="26">
        <v>6261</v>
      </c>
      <c r="D21" s="190"/>
      <c r="E21" s="27">
        <v>54193</v>
      </c>
      <c r="F21" s="23"/>
      <c r="G21" s="28"/>
      <c r="H21" s="12"/>
    </row>
    <row r="22" spans="1:29" s="7" customFormat="1" ht="17.25" customHeight="1" x14ac:dyDescent="0.25">
      <c r="A22" s="24">
        <v>2016</v>
      </c>
      <c r="B22" s="25">
        <v>53164</v>
      </c>
      <c r="C22" s="26">
        <v>6672</v>
      </c>
      <c r="D22" s="190"/>
      <c r="E22" s="27">
        <f>B22+C22</f>
        <v>59836</v>
      </c>
      <c r="F22" s="23"/>
      <c r="H22" s="12"/>
    </row>
    <row r="23" spans="1:29" s="29" customFormat="1" ht="17.25" customHeight="1" x14ac:dyDescent="0.25">
      <c r="A23" s="24">
        <v>2017</v>
      </c>
      <c r="B23" s="25">
        <v>60442</v>
      </c>
      <c r="C23" s="26">
        <v>6890</v>
      </c>
      <c r="D23" s="190"/>
      <c r="E23" s="27">
        <f>B23+C23</f>
        <v>67332</v>
      </c>
      <c r="F23" s="23"/>
      <c r="H23" s="12"/>
    </row>
    <row r="24" spans="1:29" ht="15.75" customHeight="1" x14ac:dyDescent="0.25">
      <c r="A24" s="24">
        <v>2018</v>
      </c>
      <c r="B24" s="25">
        <v>61890</v>
      </c>
      <c r="C24" s="26">
        <v>7923</v>
      </c>
      <c r="D24" s="190"/>
      <c r="E24" s="27">
        <f>B24+C24</f>
        <v>69813</v>
      </c>
      <c r="F24" s="23"/>
      <c r="H24" s="12"/>
    </row>
    <row r="25" spans="1:29" ht="15.75" customHeight="1" x14ac:dyDescent="0.25">
      <c r="A25" s="24">
        <v>2019</v>
      </c>
      <c r="B25" s="25">
        <v>60434</v>
      </c>
      <c r="C25" s="26">
        <v>8339</v>
      </c>
      <c r="D25" s="190"/>
      <c r="E25" s="27">
        <v>68285</v>
      </c>
      <c r="F25" s="23"/>
      <c r="H25" s="12"/>
    </row>
    <row r="26" spans="1:29" ht="15.75" customHeight="1" x14ac:dyDescent="0.25">
      <c r="A26" s="24">
        <v>2020</v>
      </c>
      <c r="B26" s="25">
        <v>60212</v>
      </c>
      <c r="C26" s="26">
        <v>6985</v>
      </c>
      <c r="D26" s="190"/>
      <c r="E26" s="27">
        <f>+B26+C26</f>
        <v>67197</v>
      </c>
      <c r="F26" s="23"/>
      <c r="H26" s="12"/>
    </row>
    <row r="27" spans="1:29" ht="15.75" customHeight="1" x14ac:dyDescent="0.25">
      <c r="A27" s="24">
        <v>2021</v>
      </c>
      <c r="B27" s="25">
        <v>61672</v>
      </c>
      <c r="C27" s="26">
        <v>7591</v>
      </c>
      <c r="D27" s="190"/>
      <c r="E27" s="27">
        <f>+B27+C27</f>
        <v>69263</v>
      </c>
      <c r="F27" s="23"/>
      <c r="H27" s="12"/>
    </row>
    <row r="28" spans="1:29" ht="18" customHeight="1" x14ac:dyDescent="0.25">
      <c r="A28" s="24">
        <v>2022</v>
      </c>
      <c r="B28" s="25">
        <v>68977</v>
      </c>
      <c r="C28" s="26">
        <v>7231</v>
      </c>
      <c r="D28" s="190"/>
      <c r="E28" s="27">
        <f>+B28+C28</f>
        <v>76208</v>
      </c>
      <c r="F28" s="23"/>
      <c r="H28" s="12"/>
      <c r="I28" s="176"/>
      <c r="J28" s="176"/>
      <c r="K28" s="176"/>
      <c r="L28" s="176"/>
      <c r="M28" s="176"/>
      <c r="N28" s="176"/>
      <c r="O28" s="176"/>
      <c r="P28" s="176"/>
    </row>
    <row r="29" spans="1:29" ht="15.75" customHeight="1" x14ac:dyDescent="0.25">
      <c r="A29" s="24">
        <v>2023</v>
      </c>
      <c r="B29" s="25">
        <v>65693</v>
      </c>
      <c r="C29" s="26">
        <v>7101</v>
      </c>
      <c r="D29" s="190"/>
      <c r="E29" s="27">
        <f>+B29+C29</f>
        <v>72794</v>
      </c>
    </row>
    <row r="30" spans="1:29" ht="15.75" customHeight="1" x14ac:dyDescent="0.25">
      <c r="A30" s="24">
        <v>2024</v>
      </c>
      <c r="B30" s="25">
        <v>54897</v>
      </c>
      <c r="C30" s="26">
        <v>7851</v>
      </c>
      <c r="D30" s="190">
        <v>4016</v>
      </c>
      <c r="E30" s="27">
        <f>B30+C30+D30</f>
        <v>66764</v>
      </c>
      <c r="F30"/>
      <c r="G30" s="197"/>
      <c r="H30" s="194"/>
      <c r="I30" s="194"/>
      <c r="J30" s="194"/>
      <c r="K30" s="194"/>
      <c r="L30" s="194"/>
      <c r="M30" s="194"/>
      <c r="N30" s="194"/>
    </row>
    <row r="31" spans="1:29" ht="15.75" customHeight="1" x14ac:dyDescent="0.25">
      <c r="A31" s="24">
        <v>2025</v>
      </c>
      <c r="B31" s="25">
        <v>57788</v>
      </c>
      <c r="C31" s="26">
        <v>11862</v>
      </c>
      <c r="D31" s="190">
        <v>8009</v>
      </c>
      <c r="E31" s="27">
        <v>77659</v>
      </c>
      <c r="G31" s="12"/>
      <c r="H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5.75" customHeight="1" x14ac:dyDescent="0.2">
      <c r="A32" s="174"/>
      <c r="B32" s="32"/>
      <c r="C32" s="33"/>
      <c r="D32" s="33"/>
      <c r="E32" s="33"/>
    </row>
    <row r="33" spans="1:29" ht="15.75" customHeight="1" x14ac:dyDescent="0.25">
      <c r="A33" s="31"/>
      <c r="B33" s="32"/>
      <c r="C33" s="289"/>
      <c r="D33" s="33"/>
      <c r="E33" s="33"/>
    </row>
    <row r="34" spans="1:29" ht="15.75" customHeight="1" x14ac:dyDescent="0.25">
      <c r="A34" s="31"/>
      <c r="B34" s="12"/>
      <c r="C34" s="12"/>
      <c r="D34" s="33"/>
      <c r="E34" s="33"/>
    </row>
    <row r="35" spans="1:29" ht="15.75" customHeight="1" x14ac:dyDescent="0.25">
      <c r="A35" s="31"/>
      <c r="B35" s="12"/>
      <c r="C35" s="12"/>
      <c r="D35" s="33"/>
      <c r="E35" s="33"/>
    </row>
    <row r="36" spans="1:29" ht="15.75" customHeight="1" x14ac:dyDescent="0.25">
      <c r="A36" s="31"/>
      <c r="B36" s="192"/>
      <c r="C36" s="33"/>
      <c r="D36" s="33"/>
      <c r="E36" s="33"/>
    </row>
    <row r="37" spans="1:29" ht="15.75" customHeight="1" x14ac:dyDescent="0.25">
      <c r="A37" s="31"/>
      <c r="B37" s="32"/>
    </row>
    <row r="38" spans="1:29" ht="15.75" customHeight="1" x14ac:dyDescent="0.25">
      <c r="A38" s="31"/>
      <c r="B38" s="32"/>
      <c r="C38" s="35"/>
      <c r="D38" s="35"/>
      <c r="E38" s="35"/>
    </row>
    <row r="39" spans="1:29" ht="15.75" customHeight="1" x14ac:dyDescent="0.25">
      <c r="A39" s="31"/>
      <c r="B39" s="32"/>
      <c r="C39" s="173"/>
      <c r="D39" s="186"/>
      <c r="E39" s="173"/>
    </row>
    <row r="40" spans="1:29" ht="15.75" customHeight="1" x14ac:dyDescent="0.25">
      <c r="A40" s="36"/>
      <c r="B40" s="33"/>
      <c r="C40" s="33"/>
      <c r="D40" s="33"/>
      <c r="E40" s="33"/>
    </row>
    <row r="41" spans="1:29" ht="15.75" customHeight="1" x14ac:dyDescent="0.25">
      <c r="A41" s="36"/>
      <c r="B41" s="33"/>
      <c r="C41" s="33"/>
      <c r="D41" s="33"/>
      <c r="E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5.75" customHeight="1" x14ac:dyDescent="0.25">
      <c r="A42" s="36"/>
      <c r="B42" s="33"/>
      <c r="C42" s="33"/>
      <c r="D42" s="33"/>
      <c r="E42" s="33"/>
    </row>
    <row r="43" spans="1:29" ht="15.75" customHeight="1" x14ac:dyDescent="0.25">
      <c r="A43" s="36"/>
      <c r="B43" s="33"/>
      <c r="C43" s="33"/>
      <c r="D43" s="33"/>
      <c r="E43" s="33"/>
    </row>
    <row r="44" spans="1:29" ht="15.75" customHeight="1" x14ac:dyDescent="0.25">
      <c r="A44" s="36"/>
      <c r="B44" s="33"/>
      <c r="C44" s="33"/>
      <c r="D44" s="33"/>
      <c r="E44" s="33"/>
    </row>
    <row r="45" spans="1:29" ht="15.75" customHeight="1" x14ac:dyDescent="0.25">
      <c r="A45" s="36"/>
      <c r="B45" s="33"/>
      <c r="C45" s="33"/>
      <c r="D45" s="33"/>
      <c r="E45" s="33"/>
    </row>
    <row r="46" spans="1:29" ht="15.75" customHeight="1" x14ac:dyDescent="0.25">
      <c r="A46" s="36"/>
      <c r="B46" s="33"/>
      <c r="C46" s="33"/>
      <c r="D46" s="33"/>
      <c r="E46" s="33"/>
    </row>
    <row r="47" spans="1:29" s="29" customFormat="1" ht="15.75" customHeight="1" x14ac:dyDescent="0.25">
      <c r="A47" s="30"/>
      <c r="B47" s="30"/>
      <c r="C47" s="30"/>
      <c r="D47" s="30"/>
      <c r="E47" s="30"/>
      <c r="F47" s="30"/>
    </row>
    <row r="48" spans="1:29" ht="15.75" customHeight="1" x14ac:dyDescent="0.25">
      <c r="A48" s="31"/>
      <c r="B48" s="275"/>
      <c r="C48" s="275"/>
      <c r="D48" s="186"/>
    </row>
    <row r="49" spans="1:25" ht="15.75" customHeight="1" x14ac:dyDescent="0.25">
      <c r="A49" s="31"/>
      <c r="B49" s="173"/>
      <c r="C49" s="173"/>
      <c r="D49" s="186"/>
    </row>
    <row r="50" spans="1:25" ht="15.75" customHeight="1" x14ac:dyDescent="0.25">
      <c r="A50" s="36"/>
      <c r="B50" s="37"/>
      <c r="C50" s="37"/>
      <c r="D50" s="37"/>
    </row>
    <row r="51" spans="1:25" ht="15.75" customHeight="1" x14ac:dyDescent="0.25">
      <c r="A51" s="36"/>
      <c r="B51" s="37"/>
      <c r="C51" s="37"/>
      <c r="D51" s="37"/>
      <c r="E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1:25" ht="15.75" customHeight="1" x14ac:dyDescent="0.25">
      <c r="A52" s="36"/>
      <c r="B52" s="37"/>
      <c r="C52" s="37"/>
      <c r="D52" s="37"/>
    </row>
    <row r="53" spans="1:25" ht="15.75" customHeight="1" x14ac:dyDescent="0.25">
      <c r="A53" s="36"/>
      <c r="B53" s="37"/>
      <c r="C53" s="37"/>
      <c r="D53" s="37"/>
    </row>
    <row r="54" spans="1:25" ht="15.75" customHeight="1" x14ac:dyDescent="0.25">
      <c r="A54" s="36"/>
      <c r="B54" s="37"/>
      <c r="C54" s="37"/>
      <c r="D54" s="37"/>
    </row>
    <row r="55" spans="1:25" ht="15.75" customHeight="1" x14ac:dyDescent="0.25">
      <c r="A55" s="36"/>
      <c r="B55" s="37"/>
      <c r="C55" s="37"/>
      <c r="D55" s="37"/>
    </row>
    <row r="56" spans="1:25" ht="15.75" customHeight="1" x14ac:dyDescent="0.25">
      <c r="A56" s="36"/>
      <c r="B56" s="37"/>
      <c r="C56" s="37"/>
      <c r="D56" s="37"/>
    </row>
    <row r="60" spans="1:25" s="29" customFormat="1" ht="15.75" customHeight="1" x14ac:dyDescent="0.25">
      <c r="A60" s="30"/>
      <c r="B60" s="30"/>
      <c r="C60" s="30"/>
      <c r="D60" s="30"/>
      <c r="E60" s="30"/>
    </row>
    <row r="62" spans="1:25" s="29" customFormat="1" ht="15.75" customHeight="1" x14ac:dyDescent="0.25">
      <c r="A62" s="30"/>
      <c r="B62" s="30"/>
      <c r="C62" s="30"/>
      <c r="D62" s="30"/>
      <c r="E62" s="30"/>
    </row>
    <row r="63" spans="1:25" s="29" customFormat="1" ht="15.75" customHeight="1" x14ac:dyDescent="0.25">
      <c r="A63" s="30"/>
      <c r="B63" s="30"/>
      <c r="C63" s="30"/>
      <c r="D63" s="30"/>
      <c r="E63" s="30"/>
    </row>
    <row r="64" spans="1:25" s="29" customFormat="1" ht="15.75" customHeight="1" x14ac:dyDescent="0.25">
      <c r="A64" s="30"/>
      <c r="B64" s="30"/>
      <c r="C64" s="30"/>
      <c r="D64" s="30"/>
      <c r="E64" s="30"/>
    </row>
    <row r="65" spans="1:5" s="29" customFormat="1" ht="15.75" customHeight="1" x14ac:dyDescent="0.25">
      <c r="A65" s="30"/>
      <c r="B65" s="30"/>
      <c r="C65" s="30"/>
      <c r="D65" s="30"/>
      <c r="E65" s="30"/>
    </row>
    <row r="70" spans="1:5" s="29" customFormat="1" ht="15.75" customHeight="1" x14ac:dyDescent="0.25">
      <c r="A70" s="30"/>
      <c r="B70" s="30"/>
      <c r="C70" s="30"/>
      <c r="D70" s="30"/>
      <c r="E70" s="30"/>
    </row>
  </sheetData>
  <mergeCells count="1">
    <mergeCell ref="B48:C48"/>
  </mergeCells>
  <phoneticPr fontId="38" type="noConversion"/>
  <pageMargins left="0.98425196850393704" right="0" top="0" bottom="0.19685039370078741" header="0.4921259845" footer="0.4921259845"/>
  <pageSetup paperSize="9" orientation="landscape" r:id="rId1"/>
  <headerFooter alignWithMargins="0">
    <oddFooter>PPCA4 - &amp;F - &amp;D &amp;L&amp;1#&amp;"Calibri"&amp;10&amp;KA80000Interne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791A-96BA-41FE-A5D2-75285EAC6304}">
  <dimension ref="A2:S33"/>
  <sheetViews>
    <sheetView showGridLines="0" zoomScale="112" zoomScaleNormal="112" workbookViewId="0">
      <selection activeCell="A3" sqref="A3"/>
    </sheetView>
  </sheetViews>
  <sheetFormatPr baseColWidth="10" defaultRowHeight="15" x14ac:dyDescent="0.25"/>
  <cols>
    <col min="1" max="1" width="22.7109375" customWidth="1"/>
    <col min="2" max="2" width="14.85546875" customWidth="1"/>
    <col min="3" max="3" width="16" customWidth="1"/>
    <col min="16" max="16" width="14.28515625" customWidth="1"/>
  </cols>
  <sheetData>
    <row r="2" spans="1:19" ht="15.75" x14ac:dyDescent="0.25">
      <c r="A2" s="147" t="s">
        <v>92</v>
      </c>
      <c r="L2" s="91"/>
      <c r="M2" s="91"/>
      <c r="N2" s="91"/>
      <c r="O2" s="91"/>
      <c r="P2" s="91"/>
      <c r="Q2" s="91"/>
      <c r="R2" s="91"/>
      <c r="S2" s="91"/>
    </row>
    <row r="3" spans="1:19" ht="15.75" thickBot="1" x14ac:dyDescent="0.3">
      <c r="G3" s="102"/>
      <c r="L3" s="91"/>
      <c r="M3" s="91"/>
      <c r="N3" s="91"/>
      <c r="O3" s="91"/>
      <c r="P3" s="91"/>
      <c r="Q3" s="91"/>
      <c r="R3" s="91"/>
      <c r="S3" s="91"/>
    </row>
    <row r="4" spans="1:19" ht="51.75" customHeight="1" thickBot="1" x14ac:dyDescent="0.3">
      <c r="A4" s="184" t="s">
        <v>55</v>
      </c>
      <c r="B4" s="178" t="s">
        <v>10</v>
      </c>
      <c r="C4" s="39" t="s">
        <v>11</v>
      </c>
      <c r="D4" s="39" t="s">
        <v>8</v>
      </c>
      <c r="E4" s="38" t="s">
        <v>84</v>
      </c>
      <c r="F4" s="39" t="s">
        <v>12</v>
      </c>
      <c r="G4" s="40" t="s">
        <v>13</v>
      </c>
      <c r="H4" s="100" t="s">
        <v>14</v>
      </c>
      <c r="K4" s="95"/>
      <c r="L4" s="92"/>
      <c r="M4" s="92"/>
      <c r="N4" s="94"/>
      <c r="O4" s="94"/>
      <c r="P4" s="92"/>
      <c r="Q4" s="92"/>
      <c r="R4" s="91"/>
    </row>
    <row r="5" spans="1:19" x14ac:dyDescent="0.25">
      <c r="A5" s="181" t="s">
        <v>15</v>
      </c>
      <c r="B5" s="179">
        <v>59</v>
      </c>
      <c r="C5" s="42">
        <v>1746</v>
      </c>
      <c r="D5" s="42">
        <v>3346</v>
      </c>
      <c r="E5" s="42">
        <v>8377</v>
      </c>
      <c r="F5" s="42">
        <v>2542</v>
      </c>
      <c r="G5" s="96">
        <v>6683</v>
      </c>
      <c r="H5" s="43">
        <v>22753</v>
      </c>
      <c r="K5" s="45"/>
      <c r="L5" s="46"/>
      <c r="M5" s="46"/>
      <c r="N5" s="46"/>
      <c r="O5" s="46"/>
      <c r="P5" s="46"/>
      <c r="Q5" s="46"/>
      <c r="R5" s="91"/>
    </row>
    <row r="6" spans="1:19" ht="15.75" thickBot="1" x14ac:dyDescent="0.3">
      <c r="A6" s="182" t="s">
        <v>16</v>
      </c>
      <c r="B6" s="180">
        <v>336</v>
      </c>
      <c r="C6" s="97">
        <v>2401</v>
      </c>
      <c r="D6" s="97">
        <v>8516</v>
      </c>
      <c r="E6" s="97">
        <v>2220</v>
      </c>
      <c r="F6" s="97">
        <v>12512</v>
      </c>
      <c r="G6" s="99">
        <v>20912</v>
      </c>
      <c r="H6" s="98">
        <v>46897</v>
      </c>
      <c r="K6" s="91"/>
      <c r="L6" s="46"/>
      <c r="M6" s="46"/>
      <c r="N6" s="46"/>
      <c r="O6" s="46"/>
      <c r="P6" s="46"/>
      <c r="Q6" s="46"/>
      <c r="R6" s="91"/>
    </row>
    <row r="7" spans="1:19" x14ac:dyDescent="0.25">
      <c r="J7" s="44"/>
      <c r="L7" s="91"/>
      <c r="M7" s="91"/>
      <c r="N7" s="91"/>
      <c r="O7" s="91"/>
      <c r="P7" s="91"/>
      <c r="Q7" s="91"/>
      <c r="R7" s="91"/>
      <c r="S7" s="91"/>
    </row>
    <row r="8" spans="1:19" x14ac:dyDescent="0.25">
      <c r="B8" s="195"/>
      <c r="C8" s="195"/>
      <c r="D8" s="195"/>
      <c r="E8" s="195"/>
      <c r="F8" s="195"/>
      <c r="G8" s="195"/>
    </row>
    <row r="11" spans="1:19" x14ac:dyDescent="0.25">
      <c r="P11" s="91"/>
      <c r="Q11" s="91"/>
      <c r="R11" s="91"/>
      <c r="S11" s="91"/>
    </row>
    <row r="12" spans="1:19" x14ac:dyDescent="0.25">
      <c r="P12" s="91"/>
      <c r="Q12" s="92"/>
      <c r="R12" s="92"/>
      <c r="S12" s="91"/>
    </row>
    <row r="13" spans="1:19" x14ac:dyDescent="0.25">
      <c r="P13" s="92"/>
      <c r="Q13" s="93"/>
      <c r="R13" s="93"/>
      <c r="S13" s="91"/>
    </row>
    <row r="14" spans="1:19" x14ac:dyDescent="0.25">
      <c r="P14" s="92"/>
      <c r="Q14" s="93"/>
      <c r="R14" s="93"/>
      <c r="S14" s="91"/>
    </row>
    <row r="15" spans="1:19" x14ac:dyDescent="0.25">
      <c r="P15" s="94"/>
      <c r="Q15" s="93"/>
      <c r="R15" s="93"/>
      <c r="S15" s="91"/>
    </row>
    <row r="16" spans="1:19" x14ac:dyDescent="0.25">
      <c r="P16" s="94"/>
      <c r="Q16" s="93"/>
      <c r="R16" s="93"/>
      <c r="S16" s="91"/>
    </row>
    <row r="17" spans="1:19" x14ac:dyDescent="0.25">
      <c r="P17" s="92"/>
      <c r="Q17" s="93"/>
      <c r="R17" s="93"/>
      <c r="S17" s="91"/>
    </row>
    <row r="18" spans="1:19" x14ac:dyDescent="0.25">
      <c r="P18" s="92"/>
      <c r="Q18" s="93"/>
      <c r="R18" s="93"/>
      <c r="S18" s="91"/>
    </row>
    <row r="19" spans="1:19" x14ac:dyDescent="0.25">
      <c r="P19" s="91"/>
      <c r="Q19" s="91"/>
      <c r="R19" s="91"/>
      <c r="S19" s="91"/>
    </row>
    <row r="20" spans="1:19" x14ac:dyDescent="0.25">
      <c r="P20" s="91"/>
      <c r="Q20" s="91"/>
      <c r="R20" s="91"/>
      <c r="S20" s="91"/>
    </row>
    <row r="21" spans="1:19" x14ac:dyDescent="0.25">
      <c r="P21" s="91"/>
      <c r="Q21" s="91"/>
      <c r="R21" s="91"/>
      <c r="S21" s="91"/>
    </row>
    <row r="32" spans="1:19" x14ac:dyDescent="0.25">
      <c r="A32" s="86"/>
    </row>
    <row r="33" spans="1:1" ht="17.25" x14ac:dyDescent="0.25">
      <c r="A33" s="183" t="s">
        <v>85</v>
      </c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75A9-D155-4882-ADCA-FAB0A3F12A73}">
  <dimension ref="A1:J40"/>
  <sheetViews>
    <sheetView zoomScaleNormal="100" workbookViewId="0">
      <selection activeCell="C21" sqref="C21:H21"/>
    </sheetView>
  </sheetViews>
  <sheetFormatPr baseColWidth="10" defaultRowHeight="15" x14ac:dyDescent="0.25"/>
  <cols>
    <col min="1" max="1" width="4.7109375" style="74" customWidth="1"/>
    <col min="2" max="16384" width="11.42578125" style="74"/>
  </cols>
  <sheetData>
    <row r="1" spans="1:10" ht="15.75" x14ac:dyDescent="0.25">
      <c r="A1" s="148" t="s">
        <v>73</v>
      </c>
      <c r="F1" s="41"/>
    </row>
    <row r="2" spans="1:10" ht="15.75" x14ac:dyDescent="0.25">
      <c r="A2" s="148"/>
    </row>
    <row r="3" spans="1:10" ht="15.75" thickBot="1" x14ac:dyDescent="0.3">
      <c r="F3" s="102"/>
    </row>
    <row r="4" spans="1:10" ht="23.25" thickBot="1" x14ac:dyDescent="0.3">
      <c r="B4" s="103" t="s">
        <v>6</v>
      </c>
      <c r="C4" s="41" t="s">
        <v>10</v>
      </c>
      <c r="D4" s="41" t="s">
        <v>11</v>
      </c>
      <c r="E4" s="41" t="s">
        <v>8</v>
      </c>
      <c r="F4" s="41" t="s">
        <v>84</v>
      </c>
      <c r="G4" s="41" t="s">
        <v>12</v>
      </c>
      <c r="H4" s="104" t="s">
        <v>13</v>
      </c>
    </row>
    <row r="5" spans="1:10" x14ac:dyDescent="0.25">
      <c r="B5" s="105">
        <v>2009</v>
      </c>
      <c r="C5" s="106">
        <v>3.1144067796610169E-3</v>
      </c>
      <c r="D5" s="107">
        <v>0.17059322033898305</v>
      </c>
      <c r="E5" s="107">
        <v>9.5423728813559316E-2</v>
      </c>
      <c r="F5" s="107">
        <v>0.25434322033898304</v>
      </c>
      <c r="G5" s="107">
        <v>5.0826271186440675E-2</v>
      </c>
      <c r="H5" s="108">
        <v>0.42569915254237289</v>
      </c>
    </row>
    <row r="6" spans="1:10" x14ac:dyDescent="0.25">
      <c r="B6" s="105">
        <v>2010</v>
      </c>
      <c r="C6" s="109">
        <v>2.8557123518831011E-3</v>
      </c>
      <c r="D6" s="110">
        <v>0.18426762104326219</v>
      </c>
      <c r="E6" s="110">
        <v>9.1030467112948987E-2</v>
      </c>
      <c r="F6" s="110">
        <v>0.25152521000611938</v>
      </c>
      <c r="G6" s="110">
        <v>4.6600033378456064E-2</v>
      </c>
      <c r="H6" s="111">
        <v>0.42372095610733029</v>
      </c>
      <c r="J6" s="101"/>
    </row>
    <row r="7" spans="1:10" x14ac:dyDescent="0.25">
      <c r="B7" s="105">
        <v>2011</v>
      </c>
      <c r="C7" s="109">
        <v>2.4798977981513488E-3</v>
      </c>
      <c r="D7" s="110">
        <v>0.31733674006162171</v>
      </c>
      <c r="E7" s="110">
        <v>8.2287517847749306E-2</v>
      </c>
      <c r="F7" s="110">
        <v>0.20413316299691892</v>
      </c>
      <c r="G7" s="110">
        <v>4.0474938002555048E-2</v>
      </c>
      <c r="H7" s="111">
        <v>0.35328774329300366</v>
      </c>
      <c r="J7" s="101"/>
    </row>
    <row r="8" spans="1:10" x14ac:dyDescent="0.25">
      <c r="B8" s="105">
        <v>2012</v>
      </c>
      <c r="C8" s="109">
        <v>3.7774575308965456E-3</v>
      </c>
      <c r="D8" s="110">
        <v>0.10565963579195597</v>
      </c>
      <c r="E8" s="110">
        <v>0.11712301847242237</v>
      </c>
      <c r="F8" s="110">
        <v>0.22850342809729682</v>
      </c>
      <c r="G8" s="110">
        <v>0.11277785056115988</v>
      </c>
      <c r="H8" s="111">
        <v>0.43215860954626839</v>
      </c>
      <c r="J8" s="101"/>
    </row>
    <row r="9" spans="1:10" x14ac:dyDescent="0.25">
      <c r="B9" s="105">
        <v>2013</v>
      </c>
      <c r="C9" s="109">
        <v>3.7468928205878051E-3</v>
      </c>
      <c r="D9" s="110">
        <v>8.7019301067407517E-2</v>
      </c>
      <c r="E9" s="110">
        <v>0.10109299605205439</v>
      </c>
      <c r="F9" s="110">
        <v>0.22422868840473753</v>
      </c>
      <c r="G9" s="110">
        <v>0.1834149729492616</v>
      </c>
      <c r="H9" s="111">
        <v>0.40049714870595116</v>
      </c>
      <c r="J9" s="101"/>
    </row>
    <row r="10" spans="1:10" x14ac:dyDescent="0.25">
      <c r="B10" s="105">
        <v>2014</v>
      </c>
      <c r="C10" s="109">
        <v>4.5297434964526109E-3</v>
      </c>
      <c r="D10" s="110">
        <v>8.2954338730216487E-2</v>
      </c>
      <c r="E10" s="110">
        <v>0.10851373476441696</v>
      </c>
      <c r="F10" s="110">
        <v>0.21784609787156631</v>
      </c>
      <c r="G10" s="110">
        <v>0.24764416954702564</v>
      </c>
      <c r="H10" s="111">
        <v>0.33851191559032201</v>
      </c>
      <c r="J10" s="101"/>
    </row>
    <row r="11" spans="1:10" x14ac:dyDescent="0.25">
      <c r="B11" s="105">
        <v>2015</v>
      </c>
      <c r="C11" s="109">
        <v>4.2735042735042739E-3</v>
      </c>
      <c r="D11" s="110">
        <v>7.5900357951640005E-2</v>
      </c>
      <c r="E11" s="110">
        <v>0.1143436335744028</v>
      </c>
      <c r="F11" s="110">
        <v>0.2109723135364161</v>
      </c>
      <c r="G11" s="110">
        <v>0.28307400102271896</v>
      </c>
      <c r="H11" s="111">
        <v>0.31143618964131786</v>
      </c>
      <c r="J11" s="101"/>
    </row>
    <row r="12" spans="1:10" x14ac:dyDescent="0.25">
      <c r="B12" s="105">
        <v>2016</v>
      </c>
      <c r="C12" s="109">
        <v>4.3953472825723648E-3</v>
      </c>
      <c r="D12" s="110">
        <v>7.405240992044923E-2</v>
      </c>
      <c r="E12" s="110">
        <v>0.11150477973126546</v>
      </c>
      <c r="F12" s="110">
        <v>0.20218597499832874</v>
      </c>
      <c r="G12" s="110">
        <v>0.29816498429039373</v>
      </c>
      <c r="H12" s="111">
        <v>0.30969650377699043</v>
      </c>
      <c r="J12" s="78"/>
    </row>
    <row r="13" spans="1:10" x14ac:dyDescent="0.25">
      <c r="B13" s="105">
        <v>2017</v>
      </c>
      <c r="C13" s="109">
        <v>3.3863062527847913E-3</v>
      </c>
      <c r="D13" s="110">
        <v>7.4974008614287838E-2</v>
      </c>
      <c r="E13" s="110">
        <v>0.10233179860389129</v>
      </c>
      <c r="F13" s="110">
        <v>0.20577751373830389</v>
      </c>
      <c r="G13" s="110">
        <v>0.30675776028516261</v>
      </c>
      <c r="H13" s="111">
        <v>0.30677261250556959</v>
      </c>
    </row>
    <row r="14" spans="1:10" x14ac:dyDescent="0.25">
      <c r="B14" s="105">
        <v>2018</v>
      </c>
      <c r="C14" s="109">
        <v>3.9390944379986536E-3</v>
      </c>
      <c r="D14" s="110">
        <v>6.8855370776216465E-2</v>
      </c>
      <c r="E14" s="110">
        <v>0.11348889175368485</v>
      </c>
      <c r="F14" s="110">
        <v>0.19749903313136521</v>
      </c>
      <c r="G14" s="110">
        <v>0.29066219758497702</v>
      </c>
      <c r="H14" s="111">
        <v>0.3255554123157578</v>
      </c>
    </row>
    <row r="15" spans="1:10" x14ac:dyDescent="0.25">
      <c r="B15" s="105">
        <v>2019</v>
      </c>
      <c r="C15" s="109">
        <v>4.2749334768004887E-3</v>
      </c>
      <c r="D15" s="110">
        <v>6.927137103223649E-2</v>
      </c>
      <c r="E15" s="110">
        <v>0.12125398048652815</v>
      </c>
      <c r="F15" s="110">
        <v>0.18449100664504967</v>
      </c>
      <c r="G15" s="110">
        <v>0.28143312055603215</v>
      </c>
      <c r="H15" s="111">
        <v>0.33927558780335304</v>
      </c>
    </row>
    <row r="16" spans="1:10" x14ac:dyDescent="0.25">
      <c r="B16" s="105">
        <v>2020</v>
      </c>
      <c r="C16" s="109">
        <v>3.2590740658065094E-3</v>
      </c>
      <c r="D16" s="110">
        <v>6.6104141553938414E-2</v>
      </c>
      <c r="E16" s="110">
        <v>0.10394809292081492</v>
      </c>
      <c r="F16" s="110">
        <v>0.17380240189294166</v>
      </c>
      <c r="G16" s="110">
        <v>0.28346503564147207</v>
      </c>
      <c r="H16" s="111">
        <v>0.36942125392502639</v>
      </c>
    </row>
    <row r="17" spans="2:8" x14ac:dyDescent="0.25">
      <c r="B17" s="105">
        <v>2021</v>
      </c>
      <c r="C17" s="109">
        <v>3.2340499256457273E-3</v>
      </c>
      <c r="D17" s="110">
        <v>6.5301820596855464E-2</v>
      </c>
      <c r="E17" s="110">
        <v>0.10959675439989605</v>
      </c>
      <c r="F17" s="110">
        <v>0.16093729696952197</v>
      </c>
      <c r="G17" s="110">
        <v>0.26419589102406771</v>
      </c>
      <c r="H17" s="111">
        <v>0.39673418708401309</v>
      </c>
    </row>
    <row r="18" spans="2:8" x14ac:dyDescent="0.25">
      <c r="B18" s="105">
        <v>2022</v>
      </c>
      <c r="C18" s="109">
        <v>3.3216411564625848E-3</v>
      </c>
      <c r="D18" s="110">
        <v>6.9502019557823133E-2</v>
      </c>
      <c r="E18" s="110">
        <v>8.3532631802721094E-2</v>
      </c>
      <c r="F18" s="110">
        <v>0.18486926020408162</v>
      </c>
      <c r="G18" s="110">
        <v>0.24926923894557823</v>
      </c>
      <c r="H18" s="111">
        <v>0.40950520833333331</v>
      </c>
    </row>
    <row r="19" spans="2:8" x14ac:dyDescent="0.25">
      <c r="B19" s="105">
        <v>2023</v>
      </c>
      <c r="C19" s="109">
        <v>3.8482911919977773E-3</v>
      </c>
      <c r="D19" s="110">
        <v>7.06724090025007E-2</v>
      </c>
      <c r="E19" s="110">
        <v>8.734370658516255E-2</v>
      </c>
      <c r="F19" s="110">
        <v>0.18078632953598223</v>
      </c>
      <c r="G19" s="110">
        <v>0.23944151153098084</v>
      </c>
      <c r="H19" s="111">
        <v>0.41790775215337594</v>
      </c>
    </row>
    <row r="20" spans="2:8" x14ac:dyDescent="0.25">
      <c r="B20" s="105">
        <v>2024</v>
      </c>
      <c r="C20" s="109">
        <v>4.7650921144897045E-3</v>
      </c>
      <c r="D20" s="110">
        <v>5.7675145024542615E-2</v>
      </c>
      <c r="E20" s="110">
        <v>0.12511952572193535</v>
      </c>
      <c r="F20" s="110">
        <v>0.15326384904698157</v>
      </c>
      <c r="G20" s="110">
        <v>0.2317045961624275</v>
      </c>
      <c r="H20" s="111">
        <v>0.42747179192962326</v>
      </c>
    </row>
    <row r="21" spans="2:8" ht="15.75" thickBot="1" x14ac:dyDescent="0.3">
      <c r="B21" s="112">
        <v>2025</v>
      </c>
      <c r="C21" s="113">
        <v>5.6712132089016508E-3</v>
      </c>
      <c r="D21" s="114">
        <v>5.9540559942569994E-2</v>
      </c>
      <c r="E21" s="114">
        <v>0.17030868628858578</v>
      </c>
      <c r="F21" s="114">
        <v>0.15214644651830581</v>
      </c>
      <c r="G21" s="114">
        <v>0.216137832017229</v>
      </c>
      <c r="H21" s="115">
        <v>0.39619526202440775</v>
      </c>
    </row>
    <row r="23" spans="2:8" x14ac:dyDescent="0.25">
      <c r="B23" s="199" t="s">
        <v>86</v>
      </c>
    </row>
    <row r="39" spans="2:2" x14ac:dyDescent="0.25">
      <c r="B39" s="86" t="s">
        <v>52</v>
      </c>
    </row>
    <row r="40" spans="2:2" x14ac:dyDescent="0.25">
      <c r="B40" s="74" t="s">
        <v>45</v>
      </c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E15B-1011-481E-A1C6-52DA3E350222}">
  <dimension ref="B2:G12"/>
  <sheetViews>
    <sheetView showGridLines="0" workbookViewId="0">
      <selection activeCell="E18" sqref="E18"/>
    </sheetView>
  </sheetViews>
  <sheetFormatPr baseColWidth="10" defaultRowHeight="15" x14ac:dyDescent="0.25"/>
  <cols>
    <col min="1" max="1" width="3.140625" customWidth="1"/>
    <col min="2" max="2" width="12.42578125" customWidth="1"/>
    <col min="4" max="4" width="5.85546875" customWidth="1"/>
    <col min="5" max="5" width="10.7109375" customWidth="1"/>
  </cols>
  <sheetData>
    <row r="2" spans="2:7" ht="15.75" x14ac:dyDescent="0.25">
      <c r="B2" s="147" t="s">
        <v>88</v>
      </c>
    </row>
    <row r="4" spans="2:7" x14ac:dyDescent="0.25">
      <c r="B4" s="49"/>
      <c r="C4" s="49"/>
      <c r="D4" s="50"/>
      <c r="E4" s="255" t="s">
        <v>2</v>
      </c>
      <c r="F4" s="254" t="s">
        <v>15</v>
      </c>
      <c r="G4" s="253" t="s">
        <v>16</v>
      </c>
    </row>
    <row r="5" spans="2:7" x14ac:dyDescent="0.25">
      <c r="B5" s="276" t="s">
        <v>17</v>
      </c>
      <c r="C5" s="256" t="s">
        <v>5</v>
      </c>
      <c r="D5" s="257"/>
      <c r="E5" s="261">
        <v>62.816299433799998</v>
      </c>
      <c r="F5" s="262">
        <v>61.985244432800002</v>
      </c>
      <c r="G5" s="262">
        <v>63.236514759199999</v>
      </c>
    </row>
    <row r="6" spans="2:7" x14ac:dyDescent="0.25">
      <c r="B6" s="276"/>
      <c r="C6" s="256" t="s">
        <v>83</v>
      </c>
      <c r="D6" s="257"/>
      <c r="E6" s="263">
        <v>57.618871871400003</v>
      </c>
      <c r="F6" s="262">
        <v>55.949605865499997</v>
      </c>
      <c r="G6" s="262">
        <v>58.274738951700002</v>
      </c>
    </row>
    <row r="7" spans="2:7" ht="15.75" thickBot="1" x14ac:dyDescent="0.3">
      <c r="B7" s="258"/>
      <c r="C7" s="259" t="s">
        <v>9</v>
      </c>
      <c r="D7" s="260"/>
      <c r="E7" s="264">
        <v>61.931132373600001</v>
      </c>
      <c r="F7" s="265">
        <v>61.0976583279</v>
      </c>
      <c r="G7" s="265">
        <v>62.335508665500001</v>
      </c>
    </row>
    <row r="8" spans="2:7" x14ac:dyDescent="0.25">
      <c r="B8" s="277" t="s">
        <v>18</v>
      </c>
      <c r="C8" s="249" t="s">
        <v>5</v>
      </c>
      <c r="D8" s="251"/>
      <c r="E8" s="266">
        <v>75.782733206900005</v>
      </c>
      <c r="F8" s="267">
        <v>76.375264884100005</v>
      </c>
      <c r="G8" s="267">
        <v>75.464533875300006</v>
      </c>
    </row>
    <row r="9" spans="2:7" x14ac:dyDescent="0.25">
      <c r="B9" s="277"/>
      <c r="C9" s="249" t="s">
        <v>83</v>
      </c>
      <c r="D9" s="251"/>
      <c r="E9" s="263">
        <v>65.240075486799995</v>
      </c>
      <c r="F9" s="267">
        <v>65.998485614800003</v>
      </c>
      <c r="G9" s="267">
        <v>64.9121984258</v>
      </c>
    </row>
    <row r="10" spans="2:7" x14ac:dyDescent="0.25">
      <c r="B10" s="252"/>
      <c r="C10" s="249" t="s">
        <v>9</v>
      </c>
      <c r="D10" s="250"/>
      <c r="E10" s="268">
        <v>73.958765670299996</v>
      </c>
      <c r="F10" s="269">
        <v>74.786951588999997</v>
      </c>
      <c r="G10" s="269">
        <v>73.529912592000002</v>
      </c>
    </row>
    <row r="12" spans="2:7" x14ac:dyDescent="0.25">
      <c r="B12" s="86"/>
    </row>
  </sheetData>
  <mergeCells count="2">
    <mergeCell ref="B5:B6"/>
    <mergeCell ref="B8:B9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FDFE-FC90-4DEC-A7A9-12F6F8CE20BE}">
  <dimension ref="A2:AC56"/>
  <sheetViews>
    <sheetView showGridLines="0" zoomScale="98" zoomScaleNormal="98" workbookViewId="0">
      <selection activeCell="D37" sqref="D37"/>
    </sheetView>
  </sheetViews>
  <sheetFormatPr baseColWidth="10" defaultColWidth="7.5703125" defaultRowHeight="12.75" customHeight="1" x14ac:dyDescent="0.25"/>
  <cols>
    <col min="1" max="1" width="22.28515625" style="50" customWidth="1"/>
    <col min="2" max="2" width="23" style="50" customWidth="1"/>
    <col min="3" max="3" width="13" style="50" customWidth="1"/>
    <col min="4" max="4" width="11.140625" style="50" customWidth="1"/>
    <col min="5" max="6" width="7.5703125" style="50"/>
    <col min="7" max="7" width="9.140625" style="50" customWidth="1"/>
    <col min="8" max="8" width="9" style="50" customWidth="1"/>
    <col min="9" max="16384" width="7.5703125" style="50"/>
  </cols>
  <sheetData>
    <row r="2" spans="1:12" ht="15.75" x14ac:dyDescent="0.25">
      <c r="A2" s="149" t="s">
        <v>51</v>
      </c>
    </row>
    <row r="3" spans="1:12" ht="15" x14ac:dyDescent="0.25">
      <c r="A3" s="213" t="s">
        <v>74</v>
      </c>
    </row>
    <row r="4" spans="1:12" ht="15.75" x14ac:dyDescent="0.25">
      <c r="A4" s="149"/>
    </row>
    <row r="5" spans="1:12" ht="12.75" customHeight="1" thickBot="1" x14ac:dyDescent="0.3"/>
    <row r="6" spans="1:12" ht="24" x14ac:dyDescent="0.25">
      <c r="A6" s="116"/>
      <c r="B6" s="117" t="s">
        <v>19</v>
      </c>
      <c r="C6" s="175" t="s">
        <v>13</v>
      </c>
      <c r="D6" s="172" t="s">
        <v>20</v>
      </c>
    </row>
    <row r="7" spans="1:12" ht="12" customHeight="1" x14ac:dyDescent="0.25">
      <c r="A7" s="118">
        <v>2002</v>
      </c>
      <c r="B7" s="53">
        <v>57.051966157314141</v>
      </c>
      <c r="C7" s="54">
        <v>60.6</v>
      </c>
      <c r="D7" s="119">
        <v>56</v>
      </c>
      <c r="E7" s="55"/>
      <c r="F7" s="55"/>
      <c r="G7" s="55"/>
      <c r="H7" s="55"/>
      <c r="J7" s="52"/>
    </row>
    <row r="8" spans="1:12" ht="12" customHeight="1" x14ac:dyDescent="0.25">
      <c r="A8" s="150">
        <v>2003</v>
      </c>
      <c r="B8" s="151">
        <v>56.206737560523571</v>
      </c>
      <c r="C8" s="152">
        <v>60.7</v>
      </c>
      <c r="D8" s="153">
        <v>56.1</v>
      </c>
      <c r="E8" s="87"/>
      <c r="F8" s="87"/>
      <c r="G8" s="87"/>
      <c r="H8" s="88"/>
      <c r="I8" s="89"/>
      <c r="J8" s="88"/>
      <c r="K8" s="89"/>
      <c r="L8" s="89"/>
    </row>
    <row r="9" spans="1:12" ht="12" customHeight="1" x14ac:dyDescent="0.25">
      <c r="A9" s="120">
        <v>2004</v>
      </c>
      <c r="B9" s="56">
        <v>57.588876145145434</v>
      </c>
      <c r="C9" s="57">
        <v>60.5</v>
      </c>
      <c r="D9" s="121">
        <v>56</v>
      </c>
      <c r="E9" s="87"/>
      <c r="F9" s="87"/>
      <c r="G9" s="87"/>
      <c r="H9" s="88"/>
      <c r="I9" s="89"/>
      <c r="J9" s="88"/>
      <c r="K9" s="89"/>
      <c r="L9" s="89"/>
    </row>
    <row r="10" spans="1:12" ht="12" customHeight="1" x14ac:dyDescent="0.25">
      <c r="A10" s="120">
        <v>2005</v>
      </c>
      <c r="B10" s="56">
        <v>57.368008655938333</v>
      </c>
      <c r="C10" s="57">
        <v>60.6</v>
      </c>
      <c r="D10" s="121">
        <v>56.2</v>
      </c>
      <c r="E10" s="55"/>
      <c r="F10" s="55"/>
      <c r="G10" s="55"/>
      <c r="H10" s="52"/>
      <c r="J10" s="52"/>
    </row>
    <row r="11" spans="1:12" ht="12" customHeight="1" x14ac:dyDescent="0.25">
      <c r="A11" s="120">
        <v>2006</v>
      </c>
      <c r="B11" s="56">
        <v>58.039480661792787</v>
      </c>
      <c r="C11" s="57">
        <v>60.6</v>
      </c>
      <c r="D11" s="121">
        <v>56.4</v>
      </c>
      <c r="E11" s="55"/>
      <c r="F11" s="55"/>
      <c r="G11" s="55"/>
      <c r="H11" s="55"/>
      <c r="J11" s="52"/>
    </row>
    <row r="12" spans="1:12" ht="12" customHeight="1" x14ac:dyDescent="0.25">
      <c r="A12" s="120">
        <v>2007</v>
      </c>
      <c r="B12" s="56">
        <v>57.864579355531816</v>
      </c>
      <c r="C12" s="57">
        <v>60.7</v>
      </c>
      <c r="D12" s="121">
        <v>56.5</v>
      </c>
      <c r="E12" s="55"/>
      <c r="F12" s="55"/>
      <c r="G12" s="55"/>
      <c r="H12" s="55"/>
      <c r="J12" s="52"/>
    </row>
    <row r="13" spans="1:12" ht="12" customHeight="1" x14ac:dyDescent="0.25">
      <c r="A13" s="120">
        <v>2008</v>
      </c>
      <c r="B13" s="56">
        <v>57.755457744796423</v>
      </c>
      <c r="C13" s="57">
        <v>60.9</v>
      </c>
      <c r="D13" s="121">
        <v>56.5</v>
      </c>
      <c r="E13" s="55"/>
      <c r="F13" s="55"/>
      <c r="G13" s="55"/>
      <c r="H13" s="55"/>
      <c r="J13" s="52"/>
    </row>
    <row r="14" spans="1:12" ht="12" customHeight="1" x14ac:dyDescent="0.25">
      <c r="A14" s="120">
        <v>2009</v>
      </c>
      <c r="B14" s="56">
        <v>58.372564010681131</v>
      </c>
      <c r="C14" s="57">
        <v>60.9</v>
      </c>
      <c r="D14" s="121">
        <v>56.9</v>
      </c>
      <c r="E14" s="55"/>
      <c r="F14" s="55"/>
      <c r="G14" s="55"/>
      <c r="H14" s="55"/>
      <c r="J14" s="52"/>
    </row>
    <row r="15" spans="1:12" ht="12" customHeight="1" x14ac:dyDescent="0.25">
      <c r="A15" s="120">
        <v>2010</v>
      </c>
      <c r="B15" s="56">
        <v>58.384671233345287</v>
      </c>
      <c r="C15" s="57">
        <v>61</v>
      </c>
      <c r="D15" s="121">
        <v>56.9</v>
      </c>
      <c r="E15" s="55"/>
      <c r="F15" s="55"/>
      <c r="G15" s="55"/>
      <c r="H15" s="55"/>
      <c r="J15" s="52"/>
    </row>
    <row r="16" spans="1:12" ht="12" customHeight="1" x14ac:dyDescent="0.25">
      <c r="A16" s="120">
        <v>2011</v>
      </c>
      <c r="B16" s="56">
        <v>57.048729435883942</v>
      </c>
      <c r="C16" s="57">
        <v>61.433766697864378</v>
      </c>
      <c r="D16" s="121">
        <v>57.205216106390836</v>
      </c>
      <c r="E16" s="55"/>
      <c r="F16" s="55"/>
      <c r="G16" s="55"/>
      <c r="H16" s="55"/>
      <c r="J16" s="52"/>
    </row>
    <row r="17" spans="1:29" ht="12" customHeight="1" x14ac:dyDescent="0.25">
      <c r="A17" s="120">
        <v>2012</v>
      </c>
      <c r="B17" s="56">
        <v>60.117188642120304</v>
      </c>
      <c r="C17" s="57">
        <v>61.971798790757475</v>
      </c>
      <c r="D17" s="121">
        <v>57.831976552092009</v>
      </c>
      <c r="E17" s="55"/>
      <c r="F17" s="55"/>
      <c r="G17" s="55"/>
      <c r="H17" s="55"/>
      <c r="J17" s="52"/>
    </row>
    <row r="18" spans="1:29" ht="12" customHeight="1" x14ac:dyDescent="0.25">
      <c r="A18" s="120">
        <v>2013</v>
      </c>
      <c r="B18" s="56">
        <v>60.339675333916119</v>
      </c>
      <c r="C18" s="57">
        <v>62.128006115370567</v>
      </c>
      <c r="D18" s="121">
        <v>58.016623068748466</v>
      </c>
      <c r="E18" s="55"/>
      <c r="F18" s="55"/>
      <c r="G18" s="55"/>
      <c r="H18" s="55"/>
      <c r="I18" s="55"/>
      <c r="J18" s="52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12.75" customHeight="1" x14ac:dyDescent="0.25">
      <c r="A19" s="120">
        <v>2014</v>
      </c>
      <c r="B19" s="56">
        <v>60.7</v>
      </c>
      <c r="C19" s="57">
        <v>62.76</v>
      </c>
      <c r="D19" s="121">
        <v>58.47</v>
      </c>
      <c r="E19" s="58"/>
      <c r="F19" s="55"/>
    </row>
    <row r="20" spans="1:29" ht="12.75" customHeight="1" x14ac:dyDescent="0.25">
      <c r="A20" s="120">
        <v>2015</v>
      </c>
      <c r="B20" s="56">
        <v>61.001747396638827</v>
      </c>
      <c r="C20" s="57">
        <v>63.071596786489181</v>
      </c>
      <c r="D20" s="121">
        <v>58.852735562310031</v>
      </c>
      <c r="E20" s="59"/>
      <c r="F20" s="55"/>
    </row>
    <row r="21" spans="1:29" ht="12.75" customHeight="1" x14ac:dyDescent="0.25">
      <c r="A21" s="120">
        <v>2016</v>
      </c>
      <c r="B21" s="56">
        <v>61.1</v>
      </c>
      <c r="C21" s="57">
        <v>63.07</v>
      </c>
      <c r="D21" s="121">
        <v>59</v>
      </c>
      <c r="E21" s="59"/>
      <c r="F21" s="55"/>
    </row>
    <row r="22" spans="1:29" ht="12.75" customHeight="1" x14ac:dyDescent="0.25">
      <c r="A22" s="120">
        <v>2017</v>
      </c>
      <c r="B22" s="56">
        <v>61.2</v>
      </c>
      <c r="C22" s="57">
        <v>63.2</v>
      </c>
      <c r="D22" s="121">
        <v>59.1</v>
      </c>
      <c r="E22" s="59"/>
      <c r="F22" s="55"/>
    </row>
    <row r="23" spans="1:29" ht="12.75" customHeight="1" x14ac:dyDescent="0.25">
      <c r="A23" s="120">
        <v>2018</v>
      </c>
      <c r="B23" s="56">
        <v>61.4</v>
      </c>
      <c r="C23" s="57">
        <v>63.2</v>
      </c>
      <c r="D23" s="121">
        <v>59.3</v>
      </c>
      <c r="E23" s="58"/>
      <c r="F23" s="55"/>
    </row>
    <row r="24" spans="1:29" ht="12.75" customHeight="1" x14ac:dyDescent="0.25">
      <c r="A24" s="120">
        <v>2019</v>
      </c>
      <c r="B24" s="56">
        <v>61.6</v>
      </c>
      <c r="C24" s="57">
        <v>63.2</v>
      </c>
      <c r="D24" s="121">
        <v>59.4</v>
      </c>
    </row>
    <row r="25" spans="1:29" ht="12.75" customHeight="1" x14ac:dyDescent="0.25">
      <c r="A25" s="120">
        <v>2020</v>
      </c>
      <c r="B25" s="56">
        <v>61.79</v>
      </c>
      <c r="C25" s="57">
        <v>63.27</v>
      </c>
      <c r="D25" s="121">
        <v>59.62</v>
      </c>
    </row>
    <row r="26" spans="1:29" ht="12.75" customHeight="1" x14ac:dyDescent="0.25">
      <c r="A26" s="120">
        <v>2021</v>
      </c>
      <c r="B26" s="56">
        <v>62.03</v>
      </c>
      <c r="C26" s="57">
        <v>63.29</v>
      </c>
      <c r="D26" s="121">
        <v>59.97</v>
      </c>
    </row>
    <row r="27" spans="1:29" ht="12.75" customHeight="1" x14ac:dyDescent="0.25">
      <c r="A27" s="120">
        <v>2022</v>
      </c>
      <c r="B27" s="56">
        <v>62.1</v>
      </c>
      <c r="C27" s="57">
        <v>63.4</v>
      </c>
      <c r="D27" s="121">
        <v>60.23</v>
      </c>
    </row>
    <row r="28" spans="1:29" ht="12.75" customHeight="1" x14ac:dyDescent="0.2">
      <c r="A28" s="120">
        <v>2023</v>
      </c>
      <c r="B28" s="56">
        <v>62.3</v>
      </c>
      <c r="C28" s="57">
        <v>63.5</v>
      </c>
      <c r="D28" s="121">
        <v>60.4</v>
      </c>
      <c r="G28" s="60"/>
      <c r="H28" s="60"/>
      <c r="I28" s="60"/>
      <c r="J28" s="60"/>
      <c r="K28" s="60"/>
      <c r="L28" s="60"/>
    </row>
    <row r="29" spans="1:29" ht="12.75" customHeight="1" x14ac:dyDescent="0.2">
      <c r="A29" s="150">
        <v>2024</v>
      </c>
      <c r="B29" s="151">
        <v>62.678527633400002</v>
      </c>
      <c r="C29" s="152">
        <v>63.799986005400001</v>
      </c>
      <c r="D29" s="153">
        <v>60.839344159900001</v>
      </c>
      <c r="E29" s="60"/>
      <c r="F29" s="60"/>
      <c r="G29" s="60"/>
      <c r="H29" s="60"/>
      <c r="I29" s="60"/>
      <c r="J29" s="60"/>
      <c r="K29" s="60"/>
      <c r="L29" s="60"/>
    </row>
    <row r="30" spans="1:29" ht="12.75" customHeight="1" thickBot="1" x14ac:dyDescent="0.25">
      <c r="A30" s="168">
        <v>2025</v>
      </c>
      <c r="B30" s="169">
        <v>62.816299433799998</v>
      </c>
      <c r="C30" s="170">
        <v>64.006720635799994</v>
      </c>
      <c r="D30" s="171">
        <v>61.030072651099999</v>
      </c>
      <c r="E30" s="60"/>
      <c r="F30" s="60"/>
      <c r="G30" s="60"/>
      <c r="H30" s="60"/>
      <c r="I30" s="60"/>
      <c r="J30" s="60"/>
      <c r="K30" s="60"/>
      <c r="L30" s="60"/>
    </row>
    <row r="31" spans="1:29" ht="12.75" customHeight="1" x14ac:dyDescent="0.2">
      <c r="B31" s="196"/>
      <c r="C31" s="196"/>
      <c r="D31" s="196"/>
      <c r="E31" s="60"/>
      <c r="F31" s="60"/>
      <c r="G31" s="60"/>
      <c r="H31" s="60"/>
      <c r="I31" s="60"/>
      <c r="J31" s="60"/>
      <c r="K31" s="60"/>
      <c r="L31" s="60"/>
    </row>
    <row r="32" spans="1:29" ht="12.75" customHeight="1" x14ac:dyDescent="0.2">
      <c r="B32" s="196"/>
      <c r="C32" s="196"/>
      <c r="D32" s="196"/>
      <c r="E32" s="60"/>
      <c r="F32" s="60"/>
      <c r="G32" s="60"/>
      <c r="H32" s="60"/>
      <c r="I32" s="60"/>
      <c r="J32" s="60"/>
      <c r="K32" s="60"/>
      <c r="L32" s="60"/>
    </row>
    <row r="33" spans="1:12" ht="12.75" customHeight="1" x14ac:dyDescent="0.2"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2.75" customHeight="1" x14ac:dyDescent="0.2">
      <c r="A34" s="49"/>
      <c r="B34" s="49"/>
      <c r="D34" s="60"/>
      <c r="E34" s="60"/>
      <c r="F34" s="60"/>
      <c r="G34" s="60"/>
      <c r="H34" s="60"/>
      <c r="I34" s="60"/>
      <c r="J34" s="60"/>
      <c r="K34" s="60"/>
      <c r="L34" s="60"/>
    </row>
    <row r="35" spans="1:12" ht="12.75" customHeight="1" x14ac:dyDescent="0.2">
      <c r="A35" s="49"/>
      <c r="B35" s="49"/>
      <c r="D35" s="60"/>
      <c r="E35" s="60"/>
      <c r="F35" s="60"/>
    </row>
    <row r="36" spans="1:12" s="49" customFormat="1" ht="12.75" customHeight="1" x14ac:dyDescent="0.2">
      <c r="C36" s="50"/>
      <c r="D36" s="60"/>
      <c r="E36" s="50"/>
      <c r="F36" s="50"/>
    </row>
    <row r="37" spans="1:12" ht="12.75" customHeight="1" x14ac:dyDescent="0.2">
      <c r="D37" s="60"/>
      <c r="E37" s="49"/>
      <c r="F37" s="49"/>
    </row>
    <row r="38" spans="1:12" ht="12.75" customHeight="1" x14ac:dyDescent="0.2">
      <c r="D38" s="60"/>
      <c r="E38" s="63"/>
      <c r="F38" s="63"/>
      <c r="G38" s="64"/>
      <c r="H38" s="64"/>
    </row>
    <row r="39" spans="1:12" s="49" customFormat="1" ht="12.75" customHeight="1" x14ac:dyDescent="0.2">
      <c r="A39" s="50"/>
      <c r="B39" s="50"/>
      <c r="C39" s="50"/>
      <c r="D39" s="60"/>
      <c r="E39" s="65"/>
      <c r="F39" s="66"/>
      <c r="G39" s="66"/>
      <c r="H39" s="66"/>
    </row>
    <row r="40" spans="1:12" ht="12.75" customHeight="1" x14ac:dyDescent="0.25">
      <c r="E40" s="68"/>
      <c r="F40" s="69"/>
      <c r="G40" s="70"/>
      <c r="H40" s="70"/>
    </row>
    <row r="41" spans="1:12" s="49" customFormat="1" ht="12.75" customHeight="1" x14ac:dyDescent="0.25">
      <c r="A41" s="50"/>
      <c r="B41" s="50"/>
      <c r="D41" s="62"/>
      <c r="E41" s="64"/>
      <c r="F41" s="66"/>
      <c r="G41" s="67"/>
      <c r="H41" s="67"/>
    </row>
    <row r="42" spans="1:12" s="49" customFormat="1" ht="12.75" customHeight="1" x14ac:dyDescent="0.25">
      <c r="A42" s="50"/>
      <c r="B42" s="50"/>
      <c r="C42" s="50"/>
      <c r="D42" s="63"/>
      <c r="E42" s="64"/>
      <c r="F42" s="66"/>
      <c r="G42" s="67"/>
      <c r="H42" s="67"/>
    </row>
    <row r="43" spans="1:12" s="49" customFormat="1" ht="12.75" customHeight="1" x14ac:dyDescent="0.25">
      <c r="A43" s="61"/>
      <c r="B43" s="51"/>
      <c r="C43" s="51"/>
      <c r="D43" s="67"/>
      <c r="E43" s="71"/>
      <c r="F43" s="72"/>
      <c r="G43" s="72"/>
      <c r="H43" s="72"/>
    </row>
    <row r="44" spans="1:12" s="49" customFormat="1" ht="12.75" customHeight="1" x14ac:dyDescent="0.25">
      <c r="A44" s="61"/>
      <c r="B44" s="50"/>
      <c r="C44" s="51"/>
      <c r="D44" s="278"/>
      <c r="E44" s="62"/>
      <c r="F44" s="66"/>
      <c r="G44" s="67"/>
      <c r="H44" s="67"/>
    </row>
    <row r="45" spans="1:12" s="49" customFormat="1" ht="12.75" customHeight="1" x14ac:dyDescent="0.25">
      <c r="A45" s="50"/>
      <c r="B45" s="50"/>
      <c r="C45" s="50"/>
      <c r="D45" s="278"/>
      <c r="E45" s="62"/>
      <c r="F45" s="66"/>
      <c r="G45" s="67"/>
      <c r="H45" s="67"/>
    </row>
    <row r="46" spans="1:12" s="49" customFormat="1" ht="12.75" customHeight="1" x14ac:dyDescent="0.25">
      <c r="A46" s="50"/>
      <c r="B46" s="50"/>
      <c r="C46" s="50"/>
      <c r="D46" s="64"/>
      <c r="E46" s="71"/>
      <c r="F46" s="72"/>
      <c r="G46" s="72"/>
      <c r="H46" s="72"/>
    </row>
    <row r="47" spans="1:12" ht="12.75" customHeight="1" x14ac:dyDescent="0.25">
      <c r="C47" s="49"/>
      <c r="D47" s="278"/>
      <c r="E47" s="49"/>
      <c r="F47" s="49"/>
    </row>
    <row r="48" spans="1:12" ht="12.75" customHeight="1" x14ac:dyDescent="0.25">
      <c r="C48" s="49"/>
      <c r="D48" s="278"/>
    </row>
    <row r="49" spans="1:6" ht="12.75" customHeight="1" x14ac:dyDescent="0.25">
      <c r="C49" s="49"/>
      <c r="D49" s="64"/>
    </row>
    <row r="50" spans="1:6" ht="12.75" customHeight="1" x14ac:dyDescent="0.25">
      <c r="C50" s="49"/>
      <c r="D50" s="49"/>
    </row>
    <row r="51" spans="1:6" s="49" customFormat="1" ht="12.75" customHeight="1" x14ac:dyDescent="0.25">
      <c r="A51" s="50"/>
      <c r="B51" s="50"/>
      <c r="E51" s="50"/>
      <c r="F51" s="50"/>
    </row>
    <row r="52" spans="1:6" ht="12.75" customHeight="1" x14ac:dyDescent="0.25">
      <c r="E52" s="49"/>
      <c r="F52" s="49"/>
    </row>
    <row r="56" spans="1:6" ht="12.75" customHeight="1" x14ac:dyDescent="0.25">
      <c r="C56" s="49"/>
      <c r="D56" s="49"/>
    </row>
  </sheetData>
  <mergeCells count="2">
    <mergeCell ref="D44:D45"/>
    <mergeCell ref="D47:D48"/>
  </mergeCells>
  <pageMargins left="0.98425196850393704" right="0" top="0" bottom="0.19685039370078741" header="0.4921259845" footer="0.4921259845"/>
  <pageSetup paperSize="9" orientation="portrait" r:id="rId1"/>
  <headerFooter alignWithMargins="0">
    <oddFooter>PPCA4 - &amp;F - &amp;D &amp;L&amp;1#&amp;"Calibri"&amp;10&amp;KA80000Interne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9AE2-AECB-40CF-AD18-47FA009B9692}">
  <dimension ref="B1:J38"/>
  <sheetViews>
    <sheetView zoomScale="145" zoomScaleNormal="145" workbookViewId="0">
      <selection activeCell="G16" sqref="G16"/>
    </sheetView>
  </sheetViews>
  <sheetFormatPr baseColWidth="10" defaultRowHeight="15" x14ac:dyDescent="0.25"/>
  <cols>
    <col min="1" max="1" width="2.85546875" style="74" customWidth="1"/>
    <col min="2" max="4" width="11.42578125" style="74"/>
    <col min="5" max="5" width="9.42578125" style="74" customWidth="1"/>
    <col min="6" max="6" width="14.140625" style="74" customWidth="1"/>
    <col min="7" max="16384" width="11.42578125" style="74"/>
  </cols>
  <sheetData>
    <row r="1" spans="2:10" ht="15.75" x14ac:dyDescent="0.25">
      <c r="B1" s="148" t="s">
        <v>56</v>
      </c>
    </row>
    <row r="2" spans="2:10" ht="15.75" x14ac:dyDescent="0.25">
      <c r="B2" s="198" t="s">
        <v>74</v>
      </c>
    </row>
    <row r="3" spans="2:10" ht="15.75" x14ac:dyDescent="0.25">
      <c r="B3" s="148"/>
      <c r="G3" s="191"/>
      <c r="H3" s="191"/>
      <c r="I3" s="191"/>
      <c r="J3" s="191"/>
    </row>
    <row r="4" spans="2:10" ht="15.75" thickBot="1" x14ac:dyDescent="0.3"/>
    <row r="5" spans="2:10" ht="22.5" x14ac:dyDescent="0.25">
      <c r="B5" s="125"/>
      <c r="C5" s="126" t="s">
        <v>21</v>
      </c>
      <c r="D5" s="124" t="s">
        <v>22</v>
      </c>
      <c r="E5" s="124" t="s">
        <v>24</v>
      </c>
      <c r="F5" s="127" t="s">
        <v>25</v>
      </c>
    </row>
    <row r="6" spans="2:10" x14ac:dyDescent="0.25">
      <c r="B6" s="154">
        <v>2010</v>
      </c>
      <c r="C6" s="216">
        <v>121.81107545364486</v>
      </c>
      <c r="D6" s="217">
        <v>100.88079899205498</v>
      </c>
      <c r="E6" s="218"/>
      <c r="F6" s="219">
        <v>121.81107545364486</v>
      </c>
    </row>
    <row r="7" spans="2:10" x14ac:dyDescent="0.25">
      <c r="B7" s="122">
        <v>2011</v>
      </c>
      <c r="C7" s="128">
        <v>115.02199475925319</v>
      </c>
      <c r="D7" s="129">
        <v>100.1</v>
      </c>
      <c r="E7" s="220">
        <v>34.727002245508984</v>
      </c>
      <c r="F7" s="221">
        <v>118.62060273871468</v>
      </c>
    </row>
    <row r="8" spans="2:10" x14ac:dyDescent="0.25">
      <c r="B8" s="122">
        <v>2012</v>
      </c>
      <c r="C8" s="128">
        <v>120.97881182724352</v>
      </c>
      <c r="D8" s="129">
        <v>98.6</v>
      </c>
      <c r="E8" s="220">
        <v>40.095404673213672</v>
      </c>
      <c r="F8" s="222">
        <v>126.56372661995478</v>
      </c>
    </row>
    <row r="9" spans="2:10" x14ac:dyDescent="0.25">
      <c r="B9" s="122">
        <v>2013</v>
      </c>
      <c r="C9" s="128">
        <v>122.25106548211998</v>
      </c>
      <c r="D9" s="129">
        <v>98.8</v>
      </c>
      <c r="E9" s="220">
        <v>40.75981021897811</v>
      </c>
      <c r="F9" s="222">
        <v>128.98307039297978</v>
      </c>
    </row>
    <row r="10" spans="2:10" x14ac:dyDescent="0.25">
      <c r="B10" s="122">
        <v>2014</v>
      </c>
      <c r="C10" s="128">
        <v>123.3745801448832</v>
      </c>
      <c r="D10" s="129">
        <v>99.8</v>
      </c>
      <c r="E10" s="220">
        <v>40.626290322580644</v>
      </c>
      <c r="F10" s="222">
        <v>130.90294510932924</v>
      </c>
    </row>
    <row r="11" spans="2:10" x14ac:dyDescent="0.25">
      <c r="B11" s="122">
        <v>2015</v>
      </c>
      <c r="C11" s="128">
        <v>123.18803440792215</v>
      </c>
      <c r="D11" s="129">
        <v>98.4</v>
      </c>
      <c r="E11" s="220">
        <v>40.650400775694891</v>
      </c>
      <c r="F11" s="222">
        <v>131.57657722987662</v>
      </c>
    </row>
    <row r="12" spans="2:10" x14ac:dyDescent="0.25">
      <c r="B12" s="122">
        <v>2016</v>
      </c>
      <c r="C12" s="128">
        <v>123.63493950788157</v>
      </c>
      <c r="D12" s="129">
        <v>97.1</v>
      </c>
      <c r="E12" s="220">
        <v>40.627692451420032</v>
      </c>
      <c r="F12" s="222">
        <v>132.69467993213019</v>
      </c>
    </row>
    <row r="13" spans="2:10" x14ac:dyDescent="0.25">
      <c r="B13" s="122">
        <v>2017</v>
      </c>
      <c r="C13" s="128">
        <v>123.25056586481955</v>
      </c>
      <c r="D13" s="129">
        <v>96.9</v>
      </c>
      <c r="E13" s="220">
        <v>39.97047123930907</v>
      </c>
      <c r="F13" s="222">
        <v>132.54455039780211</v>
      </c>
    </row>
    <row r="14" spans="2:10" x14ac:dyDescent="0.25">
      <c r="B14" s="122">
        <v>2018</v>
      </c>
      <c r="C14" s="128">
        <v>122.07180875923063</v>
      </c>
      <c r="D14" s="129">
        <v>95.6</v>
      </c>
      <c r="E14" s="220">
        <v>40.368696498054476</v>
      </c>
      <c r="F14" s="222">
        <v>132.01698950872407</v>
      </c>
    </row>
    <row r="15" spans="2:10" x14ac:dyDescent="0.25">
      <c r="B15" s="122">
        <v>2019</v>
      </c>
      <c r="C15" s="128">
        <v>121.9919411520108</v>
      </c>
      <c r="D15" s="129">
        <v>94.7</v>
      </c>
      <c r="E15" s="220">
        <v>40.590056954436449</v>
      </c>
      <c r="F15" s="222">
        <v>132.04431532436993</v>
      </c>
    </row>
    <row r="16" spans="2:10" x14ac:dyDescent="0.25">
      <c r="B16" s="122">
        <v>2020</v>
      </c>
      <c r="C16" s="128">
        <v>120.48638534543497</v>
      </c>
      <c r="D16" s="129">
        <v>95.2</v>
      </c>
      <c r="E16" s="220">
        <v>40.670857020425657</v>
      </c>
      <c r="F16" s="222">
        <v>130.90099574338703</v>
      </c>
    </row>
    <row r="17" spans="2:6" x14ac:dyDescent="0.25">
      <c r="B17" s="122">
        <v>2021</v>
      </c>
      <c r="C17" s="128">
        <v>119.29266525032867</v>
      </c>
      <c r="D17" s="129">
        <v>95.4</v>
      </c>
      <c r="E17" s="220">
        <v>40.7738071334214</v>
      </c>
      <c r="F17" s="222">
        <v>130.18743732901569</v>
      </c>
    </row>
    <row r="18" spans="2:6" x14ac:dyDescent="0.25">
      <c r="B18" s="122">
        <v>2022</v>
      </c>
      <c r="C18" s="128">
        <v>119.40966134032914</v>
      </c>
      <c r="D18" s="129">
        <v>95.67823233762654</v>
      </c>
      <c r="E18" s="220">
        <v>40.457959870239108</v>
      </c>
      <c r="F18" s="222">
        <v>130.04042756754973</v>
      </c>
    </row>
    <row r="19" spans="2:6" x14ac:dyDescent="0.25">
      <c r="B19" s="122">
        <v>2023</v>
      </c>
      <c r="C19" s="128">
        <v>118.76683340532293</v>
      </c>
      <c r="D19" s="129">
        <v>94.543235313898791</v>
      </c>
      <c r="E19" s="220">
        <v>40.13665901262916</v>
      </c>
      <c r="F19" s="222">
        <v>129.64429414419106</v>
      </c>
    </row>
    <row r="20" spans="2:6" x14ac:dyDescent="0.25">
      <c r="B20" s="122">
        <v>2024</v>
      </c>
      <c r="C20" s="128">
        <v>117.85949092413399</v>
      </c>
      <c r="D20" s="129">
        <v>96.267933313519706</v>
      </c>
      <c r="E20" s="220">
        <v>40.932213231324603</v>
      </c>
      <c r="F20" s="222">
        <v>129.475598565263</v>
      </c>
    </row>
    <row r="21" spans="2:6" ht="15.75" thickBot="1" x14ac:dyDescent="0.3">
      <c r="B21" s="123">
        <v>2025</v>
      </c>
      <c r="C21" s="130">
        <v>117.219335483157</v>
      </c>
      <c r="D21" s="130">
        <v>95.943182794685001</v>
      </c>
      <c r="E21" s="130">
        <v>40.653346234064998</v>
      </c>
      <c r="F21" s="130">
        <v>129.07805119282699</v>
      </c>
    </row>
    <row r="24" spans="2:6" x14ac:dyDescent="0.25">
      <c r="B24" s="185" t="s">
        <v>79</v>
      </c>
    </row>
    <row r="38" ht="15.75" customHeight="1" x14ac:dyDescent="0.25"/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3691-0B86-452F-ACA6-A18AC1C113BF}">
  <dimension ref="B2:F24"/>
  <sheetViews>
    <sheetView zoomScale="115" zoomScaleNormal="115" workbookViewId="0">
      <selection activeCell="F27" sqref="F27"/>
    </sheetView>
  </sheetViews>
  <sheetFormatPr baseColWidth="10" defaultRowHeight="15" x14ac:dyDescent="0.25"/>
  <cols>
    <col min="1" max="1" width="2.7109375" style="74" customWidth="1"/>
    <col min="2" max="16384" width="11.42578125" style="74"/>
  </cols>
  <sheetData>
    <row r="2" spans="2:6" ht="15.75" x14ac:dyDescent="0.25">
      <c r="B2" s="155" t="s">
        <v>75</v>
      </c>
    </row>
    <row r="3" spans="2:6" ht="15.75" x14ac:dyDescent="0.25">
      <c r="B3" s="155"/>
    </row>
    <row r="4" spans="2:6" ht="15.75" x14ac:dyDescent="0.25">
      <c r="B4" s="155"/>
    </row>
    <row r="5" spans="2:6" ht="15.75" thickBot="1" x14ac:dyDescent="0.3"/>
    <row r="6" spans="2:6" x14ac:dyDescent="0.25">
      <c r="B6" s="284" t="s">
        <v>6</v>
      </c>
      <c r="C6" s="286" t="s">
        <v>17</v>
      </c>
      <c r="D6" s="287"/>
      <c r="E6" s="288"/>
      <c r="F6" s="279" t="s">
        <v>26</v>
      </c>
    </row>
    <row r="7" spans="2:6" ht="22.5" x14ac:dyDescent="0.25">
      <c r="B7" s="285"/>
      <c r="C7" s="156" t="s">
        <v>27</v>
      </c>
      <c r="D7" s="157" t="s">
        <v>28</v>
      </c>
      <c r="E7" s="158" t="s">
        <v>29</v>
      </c>
      <c r="F7" s="280"/>
    </row>
    <row r="8" spans="2:6" x14ac:dyDescent="0.25">
      <c r="B8" s="281" t="s">
        <v>23</v>
      </c>
      <c r="C8" s="282"/>
      <c r="D8" s="282"/>
      <c r="E8" s="282"/>
      <c r="F8" s="283"/>
    </row>
    <row r="9" spans="2:6" x14ac:dyDescent="0.25">
      <c r="B9" s="159">
        <v>2010</v>
      </c>
      <c r="C9" s="160">
        <v>0.245</v>
      </c>
      <c r="D9" s="160">
        <v>0.27300000000000002</v>
      </c>
      <c r="E9" s="160">
        <v>0.25979564967456004</v>
      </c>
      <c r="F9" s="161">
        <v>0.32536520584329348</v>
      </c>
    </row>
    <row r="10" spans="2:6" x14ac:dyDescent="0.25">
      <c r="B10" s="162">
        <v>2011</v>
      </c>
      <c r="C10" s="163">
        <v>0.30299999999999999</v>
      </c>
      <c r="D10" s="163">
        <v>0.34300000000000003</v>
      </c>
      <c r="E10" s="163">
        <v>0.32378405330674043</v>
      </c>
      <c r="F10" s="164">
        <v>0.3256791720569211</v>
      </c>
    </row>
    <row r="11" spans="2:6" x14ac:dyDescent="0.25">
      <c r="B11" s="162">
        <v>2012</v>
      </c>
      <c r="C11" s="163">
        <v>0.20200000000000001</v>
      </c>
      <c r="D11" s="163">
        <v>0.25900000000000001</v>
      </c>
      <c r="E11" s="163">
        <v>0.23515076323193831</v>
      </c>
      <c r="F11" s="164">
        <v>0.31637333333333334</v>
      </c>
    </row>
    <row r="12" spans="2:6" x14ac:dyDescent="0.25">
      <c r="B12" s="162">
        <v>2013</v>
      </c>
      <c r="C12" s="163">
        <v>0.19400000000000001</v>
      </c>
      <c r="D12" s="163">
        <v>0.251</v>
      </c>
      <c r="E12" s="163">
        <v>0.22802319568589791</v>
      </c>
      <c r="F12" s="164">
        <v>0.31708821714990748</v>
      </c>
    </row>
    <row r="13" spans="2:6" x14ac:dyDescent="0.25">
      <c r="B13" s="162">
        <v>2014</v>
      </c>
      <c r="C13" s="163">
        <v>0.193</v>
      </c>
      <c r="D13" s="163">
        <v>0.254</v>
      </c>
      <c r="E13" s="163">
        <v>0.2295109024555741</v>
      </c>
      <c r="F13" s="164">
        <v>0.30711494961957642</v>
      </c>
    </row>
    <row r="14" spans="2:6" x14ac:dyDescent="0.25">
      <c r="B14" s="162">
        <v>2015</v>
      </c>
      <c r="C14" s="163">
        <v>0.19600000000000001</v>
      </c>
      <c r="D14" s="163">
        <v>0.252</v>
      </c>
      <c r="E14" s="163">
        <v>0.23006661376930601</v>
      </c>
      <c r="F14" s="164">
        <v>0.31192396313364057</v>
      </c>
    </row>
    <row r="15" spans="2:6" x14ac:dyDescent="0.25">
      <c r="B15" s="162">
        <v>2016</v>
      </c>
      <c r="C15" s="163">
        <v>0.19800000000000001</v>
      </c>
      <c r="D15" s="163">
        <v>0.25900000000000001</v>
      </c>
      <c r="E15" s="163">
        <v>0.23573393643774579</v>
      </c>
      <c r="F15" s="164">
        <v>0.3117140966247518</v>
      </c>
    </row>
    <row r="16" spans="2:6" x14ac:dyDescent="0.25">
      <c r="B16" s="162">
        <v>2017</v>
      </c>
      <c r="C16" s="163">
        <v>0.20399999999999999</v>
      </c>
      <c r="D16" s="163">
        <v>0.25800000000000001</v>
      </c>
      <c r="E16" s="163">
        <v>0.23734645217758729</v>
      </c>
      <c r="F16" s="164">
        <v>0.2979746601313234</v>
      </c>
    </row>
    <row r="17" spans="2:6" x14ac:dyDescent="0.25">
      <c r="B17" s="162">
        <v>2018</v>
      </c>
      <c r="C17" s="163">
        <v>0.20200000000000001</v>
      </c>
      <c r="D17" s="163">
        <v>0.26400000000000001</v>
      </c>
      <c r="E17" s="163">
        <v>0.24086304319551424</v>
      </c>
      <c r="F17" s="164">
        <v>0.29973380656610471</v>
      </c>
    </row>
    <row r="18" spans="2:6" x14ac:dyDescent="0.25">
      <c r="B18" s="162">
        <v>2019</v>
      </c>
      <c r="C18" s="163">
        <v>0.20899999999999999</v>
      </c>
      <c r="D18" s="163">
        <v>0.26800000000000002</v>
      </c>
      <c r="E18" s="163">
        <v>0.24652559127187523</v>
      </c>
      <c r="F18" s="164">
        <v>0.29659613615455382</v>
      </c>
    </row>
    <row r="19" spans="2:6" x14ac:dyDescent="0.25">
      <c r="B19" s="162">
        <v>2020</v>
      </c>
      <c r="C19" s="163">
        <v>0.21390000000000001</v>
      </c>
      <c r="D19" s="163">
        <v>0.26369999999999999</v>
      </c>
      <c r="E19" s="163">
        <v>0.2465</v>
      </c>
      <c r="F19" s="164">
        <v>0.2989</v>
      </c>
    </row>
    <row r="20" spans="2:6" x14ac:dyDescent="0.25">
      <c r="B20" s="162">
        <v>2021</v>
      </c>
      <c r="C20" s="163">
        <v>0.22320000000000001</v>
      </c>
      <c r="D20" s="163">
        <v>0.26929999999999998</v>
      </c>
      <c r="E20" s="163">
        <v>0.25429999999999997</v>
      </c>
      <c r="F20" s="164">
        <v>0.30609999999999998</v>
      </c>
    </row>
    <row r="21" spans="2:6" x14ac:dyDescent="0.25">
      <c r="B21" s="162">
        <v>2022</v>
      </c>
      <c r="C21" s="163">
        <v>0.23350000000000001</v>
      </c>
      <c r="D21" s="163">
        <v>0.26650000000000001</v>
      </c>
      <c r="E21" s="163">
        <v>0.25490000000000002</v>
      </c>
      <c r="F21" s="164">
        <v>0.28889999999999999</v>
      </c>
    </row>
    <row r="22" spans="2:6" x14ac:dyDescent="0.25">
      <c r="B22" s="162">
        <v>2023</v>
      </c>
      <c r="C22" s="163">
        <v>0.24210000000000001</v>
      </c>
      <c r="D22" s="163">
        <v>0.27100000000000002</v>
      </c>
      <c r="E22" s="163">
        <v>0.2611</v>
      </c>
      <c r="F22" s="164">
        <v>0.28839999999999999</v>
      </c>
    </row>
    <row r="23" spans="2:6" x14ac:dyDescent="0.25">
      <c r="B23" s="162">
        <v>2024</v>
      </c>
      <c r="C23" s="163">
        <v>0.24879850255476299</v>
      </c>
      <c r="D23" s="163">
        <v>0.27274842372211</v>
      </c>
      <c r="E23" s="163">
        <v>0.26520367183017801</v>
      </c>
      <c r="F23" s="164">
        <v>0.30153655769825699</v>
      </c>
    </row>
    <row r="24" spans="2:6" ht="15.75" thickBot="1" x14ac:dyDescent="0.3">
      <c r="B24" s="165">
        <v>2025</v>
      </c>
      <c r="C24" s="166">
        <v>0.25631784819584202</v>
      </c>
      <c r="D24" s="166">
        <v>0.27001727189372499</v>
      </c>
      <c r="E24" s="166">
        <v>0.265541995692749</v>
      </c>
      <c r="F24" s="167">
        <v>0.29706698374950502</v>
      </c>
    </row>
  </sheetData>
  <mergeCells count="4">
    <mergeCell ref="F6:F7"/>
    <mergeCell ref="B8:F8"/>
    <mergeCell ref="B6:B7"/>
    <mergeCell ref="C6:E6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216D-0F8F-4FD6-8B5B-50D52EB004A5}">
  <sheetPr>
    <pageSetUpPr fitToPage="1"/>
  </sheetPr>
  <dimension ref="A1:W12"/>
  <sheetViews>
    <sheetView zoomScale="91" zoomScaleNormal="91" workbookViewId="0">
      <selection activeCell="A3" sqref="A3"/>
    </sheetView>
  </sheetViews>
  <sheetFormatPr baseColWidth="10" defaultColWidth="11.42578125" defaultRowHeight="15" x14ac:dyDescent="0.25"/>
  <cols>
    <col min="1" max="1" width="16.7109375" style="74" bestFit="1" customWidth="1"/>
    <col min="2" max="2" width="15" style="74" bestFit="1" customWidth="1"/>
    <col min="3" max="16384" width="11.42578125" style="74"/>
  </cols>
  <sheetData>
    <row r="1" spans="1:23" s="73" customFormat="1" ht="18.75" x14ac:dyDescent="0.3">
      <c r="A1" s="132"/>
      <c r="B1" s="133"/>
    </row>
    <row r="2" spans="1:23" s="73" customFormat="1" ht="21" x14ac:dyDescent="0.3">
      <c r="A2" s="135" t="s">
        <v>93</v>
      </c>
      <c r="B2" s="134"/>
    </row>
    <row r="4" spans="1:23" ht="30" x14ac:dyDescent="0.25">
      <c r="A4" s="77"/>
      <c r="B4" s="75"/>
      <c r="C4" s="138" t="s">
        <v>30</v>
      </c>
      <c r="D4" s="138" t="s">
        <v>31</v>
      </c>
      <c r="E4" s="138" t="s">
        <v>32</v>
      </c>
      <c r="F4" s="138" t="s">
        <v>33</v>
      </c>
      <c r="G4" s="138" t="s">
        <v>36</v>
      </c>
      <c r="H4" s="138" t="s">
        <v>37</v>
      </c>
      <c r="I4" s="139" t="s">
        <v>34</v>
      </c>
      <c r="J4" s="139" t="s">
        <v>35</v>
      </c>
      <c r="K4" s="139" t="s">
        <v>9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3" ht="16.5" customHeight="1" x14ac:dyDescent="0.25">
      <c r="A5" s="77"/>
      <c r="B5" s="137" t="s">
        <v>48</v>
      </c>
      <c r="C5" s="136">
        <v>3.8483680970727602E-2</v>
      </c>
      <c r="D5" s="136">
        <v>0.187502767813649</v>
      </c>
      <c r="E5" s="136">
        <v>3.5663124585747601E-2</v>
      </c>
      <c r="F5" s="136">
        <v>8.0584122640097497E-2</v>
      </c>
      <c r="G5" s="136">
        <v>3.6581497289191398E-2</v>
      </c>
      <c r="H5" s="136">
        <v>0.115396816241781</v>
      </c>
      <c r="I5" s="136">
        <v>0.22598644878437599</v>
      </c>
      <c r="J5" s="136">
        <v>0.11624724722584499</v>
      </c>
      <c r="K5" s="136">
        <v>0.15197831353097199</v>
      </c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3" s="75" customFormat="1" x14ac:dyDescent="0.25">
      <c r="B6" s="137" t="s">
        <v>49</v>
      </c>
      <c r="C6" s="136">
        <v>6.1290465435543201E-2</v>
      </c>
      <c r="D6" s="136">
        <v>0.37912404233647801</v>
      </c>
      <c r="E6" s="136">
        <v>5.3131213786320602E-2</v>
      </c>
      <c r="F6" s="136">
        <v>9.5187188642534906E-2</v>
      </c>
      <c r="G6" s="136">
        <v>5.5787864805629299E-2</v>
      </c>
      <c r="H6" s="136">
        <v>0.18763698235090601</v>
      </c>
      <c r="I6" s="136">
        <v>0.44041450777202101</v>
      </c>
      <c r="J6" s="136">
        <v>0.148318402428855</v>
      </c>
      <c r="K6" s="136">
        <v>0.24342484715653501</v>
      </c>
    </row>
    <row r="7" spans="1:23" x14ac:dyDescent="0.25">
      <c r="B7" s="137" t="s">
        <v>50</v>
      </c>
      <c r="C7" s="136">
        <v>9.3884238961959202E-2</v>
      </c>
      <c r="D7" s="136">
        <v>0.23971480448164401</v>
      </c>
      <c r="E7" s="136">
        <v>0.31835966731521698</v>
      </c>
      <c r="F7" s="136">
        <v>0.41707468303008299</v>
      </c>
      <c r="G7" s="136">
        <v>0.245270504095051</v>
      </c>
      <c r="H7" s="136">
        <v>0.35932633521744101</v>
      </c>
      <c r="I7" s="136">
        <v>0.33359904344360303</v>
      </c>
      <c r="J7" s="136">
        <v>0.73543435034529903</v>
      </c>
      <c r="K7" s="136">
        <v>0.60459683931249297</v>
      </c>
      <c r="U7" s="75"/>
      <c r="V7" s="75"/>
      <c r="W7" s="75"/>
    </row>
    <row r="8" spans="1:23" s="76" customFormat="1" x14ac:dyDescent="0.25">
      <c r="U8" s="75"/>
      <c r="V8" s="75"/>
      <c r="W8" s="75"/>
    </row>
    <row r="9" spans="1:23" s="76" customFormat="1" x14ac:dyDescent="0.25">
      <c r="U9" s="75"/>
      <c r="V9" s="75"/>
      <c r="W9" s="75"/>
    </row>
    <row r="10" spans="1:23" x14ac:dyDescent="0.25">
      <c r="U10" s="75"/>
      <c r="V10" s="75"/>
      <c r="W10" s="75"/>
    </row>
    <row r="11" spans="1:23" x14ac:dyDescent="0.25">
      <c r="V11" s="75"/>
      <c r="W11" s="75"/>
    </row>
    <row r="12" spans="1:23" x14ac:dyDescent="0.25">
      <c r="V12" s="75"/>
      <c r="W12" s="75"/>
    </row>
  </sheetData>
  <printOptions horizontalCentered="1"/>
  <pageMargins left="0.19685039370078741" right="0.19685039370078741" top="0.15748031496062992" bottom="0.19685039370078741" header="0.31496062992125984" footer="0.31496062992125984"/>
  <pageSetup paperSize="9" scale="55" orientation="landscape" r:id="rId1"/>
  <headerFooter>
    <oddFooter>&amp;L&amp;1#&amp;"Calibri"&amp;10&amp;KA80000Interne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Nouvelles attributions</vt:lpstr>
      <vt:lpstr>Evolution nvelle attrib</vt:lpstr>
      <vt:lpstr>Répartition par motif de départ</vt:lpstr>
      <vt:lpstr>Evol type départ</vt:lpstr>
      <vt:lpstr>âge moyen</vt:lpstr>
      <vt:lpstr>Evol âge</vt:lpstr>
      <vt:lpstr>Durée validée</vt:lpstr>
      <vt:lpstr>Evol majo enfants</vt:lpstr>
      <vt:lpstr>Cat. hiérarchique</vt:lpstr>
      <vt:lpstr>montant moyen </vt:lpstr>
      <vt:lpstr>Evol montant</vt:lpstr>
      <vt:lpstr>Répartition régionale 2025</vt:lpstr>
      <vt:lpstr>Solde migratoire 2025</vt:lpstr>
      <vt:lpstr>'Cat. hiérarchique'!Zone_d_impression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Darrigade, Clemence</dc:creator>
  <cp:lastModifiedBy>Bourrillon, Guillaume</cp:lastModifiedBy>
  <dcterms:created xsi:type="dcterms:W3CDTF">2021-06-02T06:22:13Z</dcterms:created>
  <dcterms:modified xsi:type="dcterms:W3CDTF">2026-05-22T14:59:11Z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2022-09-27T10:21:19Z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ed51d38e-e2d1-482d-9056-8087fc0f67cc</vt:lpwstr>
  </property>
  <property fmtid="{D5CDD505-2E9C-101B-9397-08002B2CF9AE}" pid="8" name="MSIP_Label_1387ec98-8aff-418c-9455-dc857e1ea7dc_ContentBits">
    <vt:lpwstr>2</vt:lpwstr>
  </property>
</Properties>
</file>