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U:\DDR\DDES\DDES-Etudes-Stats\06_Publications_événements\QRS_les brèves\n°14 chiffres clés 2020 hosp CNRACL et IRCANTEC\"/>
    </mc:Choice>
  </mc:AlternateContent>
  <xr:revisionPtr revIDLastSave="0" documentId="13_ncr:1_{86941C07-9CF5-4279-9A15-AC793A0C3C51}" xr6:coauthVersionLast="47" xr6:coauthVersionMax="47" xr10:uidLastSave="{00000000-0000-0000-0000-000000000000}"/>
  <bookViews>
    <workbookView xWindow="-25320" yWindow="-120" windowWidth="25440" windowHeight="15390" tabRatio="629" activeTab="1" xr2:uid="{00000000-000D-0000-FFFF-FFFF00000000}"/>
  </bookViews>
  <sheets>
    <sheet name="Champs de l'étude" sheetId="19" r:id="rId1"/>
    <sheet name="Effectifs des personnels" sheetId="3" r:id="rId2"/>
    <sheet name="Pyramide des ages fonctionnaire" sheetId="24" r:id="rId3"/>
    <sheet name="Pyramide des ages contractuels" sheetId="25" r:id="rId4"/>
    <sheet name="Cotisants par type d'employeurs" sheetId="10" r:id="rId5"/>
    <sheet name="Poids des actifs" sheetId="14" r:id="rId6"/>
    <sheet name="Types d'employeurs" sheetId="7" r:id="rId7"/>
    <sheet name="Evolution du nb d'employeurs" sheetId="12" r:id="rId8"/>
    <sheet name="Région des employeurs" sheetId="23" r:id="rId9"/>
    <sheet name="nb employeurs pour 100 000 hbts" sheetId="22" r:id="rId10"/>
  </sheets>
  <definedNames>
    <definedName name="_xlnm._FilterDatabase" localSheetId="4" hidden="1">'Cotisants par type d''employeurs'!$A$5:$C$11</definedName>
    <definedName name="a" localSheetId="5">#REF!</definedName>
    <definedName name="a">#REF!</definedName>
    <definedName name="_xlnm.Database" localSheetId="5">#REF!</definedName>
    <definedName name="_xlnm.Database">#REF!</definedName>
    <definedName name="DDEF" localSheetId="5">#REF!</definedName>
    <definedName name="DDEF">#REF!</definedName>
    <definedName name="DDEF_P" localSheetId="5">#REF!</definedName>
    <definedName name="DDEF_P">#REF!</definedName>
    <definedName name="DDEH" localSheetId="5">#REF!</definedName>
    <definedName name="DDEH">#REF!</definedName>
    <definedName name="DDEH_P" localSheetId="5">#REF!</definedName>
    <definedName name="DDEH_P">#REF!</definedName>
    <definedName name="DDET" localSheetId="5">#REF!</definedName>
    <definedName name="DDET">#REF!</definedName>
    <definedName name="DDET_P" localSheetId="5">#REF!</definedName>
    <definedName name="DDET_P">#REF!</definedName>
    <definedName name="DDIF" localSheetId="5">#REF!</definedName>
    <definedName name="DDIF">#REF!</definedName>
    <definedName name="DDIF_P" localSheetId="5">#REF!</definedName>
    <definedName name="DDIF_P">#REF!</definedName>
    <definedName name="DDIH" localSheetId="5">#REF!</definedName>
    <definedName name="DDIH">#REF!</definedName>
    <definedName name="DDIH_P" localSheetId="5">#REF!</definedName>
    <definedName name="DDIH_P">#REF!</definedName>
    <definedName name="DDIT" localSheetId="5">#REF!</definedName>
    <definedName name="DDIT">#REF!</definedName>
    <definedName name="DDIT_P" localSheetId="5">#REF!</definedName>
    <definedName name="DDIT_P">#REF!</definedName>
    <definedName name="FTOT" localSheetId="5">#REF!</definedName>
    <definedName name="FTOT">#REF!</definedName>
    <definedName name="FTOT_P" localSheetId="5">#REF!</definedName>
    <definedName name="FTOT_P">#REF!</definedName>
    <definedName name="HTOT" localSheetId="5">#REF!</definedName>
    <definedName name="HTOT">#REF!</definedName>
    <definedName name="HTOT_P" localSheetId="5">#REF!</definedName>
    <definedName name="HTOT_P">#REF!</definedName>
    <definedName name="IDEF" localSheetId="5">#REF!</definedName>
    <definedName name="IDEF">#REF!</definedName>
    <definedName name="idef_p" localSheetId="5">#REF!</definedName>
    <definedName name="idef_p">#REF!</definedName>
    <definedName name="IDEH" localSheetId="5">#REF!</definedName>
    <definedName name="IDEH">#REF!</definedName>
    <definedName name="ideh_p" localSheetId="5">#REF!</definedName>
    <definedName name="ideh_p">#REF!</definedName>
    <definedName name="IDIF" localSheetId="5">#REF!</definedName>
    <definedName name="IDIF">#REF!</definedName>
    <definedName name="idif_p" localSheetId="5">#REF!</definedName>
    <definedName name="idif_p">#REF!</definedName>
    <definedName name="IDIH" localSheetId="5">#REF!</definedName>
    <definedName name="IDIH">#REF!</definedName>
    <definedName name="idih_p" localSheetId="5">#REF!</definedName>
    <definedName name="idih_p">#REF!</definedName>
    <definedName name="INVF" localSheetId="5">#REF!</definedName>
    <definedName name="INVF">#REF!</definedName>
    <definedName name="INVF_P" localSheetId="5">#REF!</definedName>
    <definedName name="INVF_P">#REF!</definedName>
    <definedName name="INVH" localSheetId="5">#REF!</definedName>
    <definedName name="INVH">#REF!</definedName>
    <definedName name="INVH_P" localSheetId="5">#REF!</definedName>
    <definedName name="INVH_P">#REF!</definedName>
    <definedName name="INVT" localSheetId="5">#REF!</definedName>
    <definedName name="INVT">#REF!</definedName>
    <definedName name="INVT_P" localSheetId="5">#REF!</definedName>
    <definedName name="INVT_P">#REF!</definedName>
    <definedName name="PENSTOT" localSheetId="5">#REF!</definedName>
    <definedName name="PENSTOT">#REF!</definedName>
    <definedName name="PENSTOT_P" localSheetId="5">#REF!</definedName>
    <definedName name="PENSTOT_P">#REF!</definedName>
    <definedName name="Table" localSheetId="5">#REF!</definedName>
    <definedName name="Table">#REF!</definedName>
    <definedName name="VDEF" localSheetId="5">#REF!</definedName>
    <definedName name="VDEF">#REF!</definedName>
    <definedName name="vdef_p" localSheetId="5">#REF!</definedName>
    <definedName name="vdef_p">#REF!</definedName>
    <definedName name="VDEH" localSheetId="5">#REF!</definedName>
    <definedName name="VDEH">#REF!</definedName>
    <definedName name="vdeh_p" localSheetId="5">#REF!</definedName>
    <definedName name="vdeh_p">#REF!</definedName>
    <definedName name="VDIF" localSheetId="5">#REF!</definedName>
    <definedName name="VDIF">#REF!</definedName>
    <definedName name="vdif_p" localSheetId="5">#REF!</definedName>
    <definedName name="vdif_p">#REF!</definedName>
    <definedName name="VDIH" localSheetId="5">#REF!</definedName>
    <definedName name="VDIH">#REF!</definedName>
    <definedName name="vdih_p" localSheetId="5">#REF!</definedName>
    <definedName name="vdih_p">#REF!</definedName>
    <definedName name="VIEF" localSheetId="5">#REF!</definedName>
    <definedName name="VIEF">#REF!</definedName>
    <definedName name="VIEF_P" localSheetId="5">#REF!</definedName>
    <definedName name="VIEF_P">#REF!</definedName>
    <definedName name="VIEH" localSheetId="5">#REF!</definedName>
    <definedName name="VIEH">#REF!</definedName>
    <definedName name="VIEH_P" localSheetId="5">#REF!</definedName>
    <definedName name="VIEH_P">#REF!</definedName>
    <definedName name="VIET" localSheetId="5">#REF!</definedName>
    <definedName name="VIET">#REF!</definedName>
    <definedName name="VIET_P" localSheetId="5">#REF!</definedName>
    <definedName name="VIET_P">#REF!</definedName>
    <definedName name="_xlnm.Print_Area" localSheetId="7">'Evolution du nb d''employeurs'!$A$1:$A$7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3" l="1"/>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4" i="25"/>
  <c r="B4" i="3"/>
  <c r="D5" i="3" l="1"/>
  <c r="C13" i="10" l="1"/>
  <c r="B13" i="10"/>
</calcChain>
</file>

<file path=xl/sharedStrings.xml><?xml version="1.0" encoding="utf-8"?>
<sst xmlns="http://schemas.openxmlformats.org/spreadsheetml/2006/main" count="118" uniqueCount="68">
  <si>
    <t>Région</t>
  </si>
  <si>
    <t>Centres hospitaliers généraux</t>
  </si>
  <si>
    <t>DOM</t>
  </si>
  <si>
    <t>Total</t>
  </si>
  <si>
    <t>TOTAL</t>
  </si>
  <si>
    <t>total</t>
  </si>
  <si>
    <t>Centres hospitaliers spécialisés</t>
  </si>
  <si>
    <t>Hôpitaux locaux</t>
  </si>
  <si>
    <t>Type d'établissements employeurs</t>
  </si>
  <si>
    <t>Bretagne</t>
  </si>
  <si>
    <t>Corse</t>
  </si>
  <si>
    <t>Pays de la Loire</t>
  </si>
  <si>
    <t>D.O.M et C.O.M</t>
  </si>
  <si>
    <t>Nombre d'employeurs</t>
  </si>
  <si>
    <t>Île-de-France</t>
  </si>
  <si>
    <t>Provence-Alpes-Côte d'Azur</t>
  </si>
  <si>
    <t>Region</t>
  </si>
  <si>
    <t>Auvergne-Rhône-Alpes</t>
  </si>
  <si>
    <t>Bourgogne-Franche-Comté</t>
  </si>
  <si>
    <t>Centre-Val-de-Loire</t>
  </si>
  <si>
    <t>Grand Est</t>
  </si>
  <si>
    <t>Hauts-de-France</t>
  </si>
  <si>
    <t>Normandie</t>
  </si>
  <si>
    <t>Nouvelle Aquitaine</t>
  </si>
  <si>
    <t>Occitanie</t>
  </si>
  <si>
    <t>CNRACL</t>
  </si>
  <si>
    <t>IRCANTEC</t>
  </si>
  <si>
    <t>Total des employeurs hospitaliers</t>
  </si>
  <si>
    <t>Type d'employeurs</t>
  </si>
  <si>
    <t>Autres employeurs hospitaliers</t>
  </si>
  <si>
    <t>Ircantec</t>
  </si>
  <si>
    <t>Employeurs CNRACL</t>
  </si>
  <si>
    <t>Employeurs Ircantec</t>
  </si>
  <si>
    <t xml:space="preserve">Fonctionnaires </t>
  </si>
  <si>
    <t>Contratuels</t>
  </si>
  <si>
    <t>Ensemble</t>
  </si>
  <si>
    <t xml:space="preserve"> Centres hospitaliers généraux</t>
  </si>
  <si>
    <t xml:space="preserve"> Hôpitaux locaux</t>
  </si>
  <si>
    <t xml:space="preserve"> Centres hospitaliers spécialisés</t>
  </si>
  <si>
    <t xml:space="preserve"> Centres d'hébergement personnes âgées</t>
  </si>
  <si>
    <t xml:space="preserve"> Ets publics à caractère sanitaire et social</t>
  </si>
  <si>
    <t xml:space="preserve"> Centres de soins avec/sans hébergement</t>
  </si>
  <si>
    <t xml:space="preserve"> Autres employeurs hospitaliers</t>
  </si>
  <si>
    <t xml:space="preserve"> Centres hospitaliers régionaux 
et universitaires</t>
  </si>
  <si>
    <t>Ircantec *</t>
  </si>
  <si>
    <t>Établissements publics
à caractère sanitaire et social</t>
  </si>
  <si>
    <t>Centres hospitaliers
régionaux et universitaires</t>
  </si>
  <si>
    <t>Centres hébergement
personnes âgées</t>
  </si>
  <si>
    <t>Centres de soins
avec/sans hébergement</t>
  </si>
  <si>
    <t>%</t>
  </si>
  <si>
    <t>Cette pyramide concerne les cotisants de 15 à 69 ans et non la totalité des cotisants</t>
  </si>
  <si>
    <t>* Un cotisant peut être présent au sein de plusieurs établissements dans l'année.</t>
  </si>
  <si>
    <t>Types d'établissements employeurs hospitaliers</t>
  </si>
  <si>
    <r>
      <t>É</t>
    </r>
    <r>
      <rPr>
        <b/>
        <u/>
        <sz val="12"/>
        <color theme="1"/>
        <rFont val="Arial"/>
        <family val="2"/>
      </rPr>
      <t>volution du nombre d’employeurs hospitaliers</t>
    </r>
  </si>
  <si>
    <t>Hommes</t>
  </si>
  <si>
    <t>Femmes</t>
  </si>
  <si>
    <t>en %</t>
  </si>
  <si>
    <t>Nombre de cotisants en 2020 (en milliers)</t>
  </si>
  <si>
    <t>Pyramide des âges des cotisants des contractuels en 2020</t>
  </si>
  <si>
    <t>Pyramide des âges des fonctionnaires en 2020</t>
  </si>
  <si>
    <t>RÉPARTITION DES PERSONNELS HOSPITALIERS PAR TYPE D’EMPLOYEURS en 2020</t>
  </si>
  <si>
    <t>Poids des personnels hospitaliers par rapport à la population régionale 2020</t>
  </si>
  <si>
    <t>Nombre d’employeurs hospitaliers pour 100 000 habitants en 2020</t>
  </si>
  <si>
    <t>Evolution 2020/2019 (%)</t>
  </si>
  <si>
    <t>répartition des employeurs</t>
  </si>
  <si>
    <t>nombre moyen d'agents par employeur</t>
  </si>
  <si>
    <t xml:space="preserve">âge </t>
  </si>
  <si>
    <t>Répartition régionale des employeurs et de leurs effectifs moyens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</si>
</sst>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_-* #,##0.0_-;\-* #,##0.0_-;_-* &quot;-&quot;??_-;_-@_-"/>
  </numFmts>
  <fonts count="36" x14ac:knownFonts="1">
    <font>
      <sz val="11"/>
      <color theme="1"/>
      <name val="Calibri"/>
      <family val="2"/>
      <scheme val="minor"/>
    </font>
    <font>
      <b/>
      <sz val="11"/>
      <color theme="1"/>
      <name val="Calibri"/>
      <family val="2"/>
      <scheme val="minor"/>
    </font>
    <font>
      <sz val="10"/>
      <name val="Times New Roman"/>
      <family val="1"/>
    </font>
    <font>
      <b/>
      <sz val="11"/>
      <color theme="0"/>
      <name val="Calibri"/>
      <family val="2"/>
      <scheme val="minor"/>
    </font>
    <font>
      <sz val="11"/>
      <color theme="1"/>
      <name val="Calibri"/>
      <family val="2"/>
      <scheme val="minor"/>
    </font>
    <font>
      <b/>
      <sz val="10"/>
      <color theme="1"/>
      <name val="Calibri"/>
      <family val="2"/>
      <scheme val="minor"/>
    </font>
    <font>
      <b/>
      <sz val="9"/>
      <name val="Arial"/>
      <family val="2"/>
    </font>
    <font>
      <sz val="9"/>
      <name val="Arial"/>
      <family val="2"/>
    </font>
    <font>
      <b/>
      <sz val="9"/>
      <color theme="1"/>
      <name val="Calibri"/>
      <family val="2"/>
      <scheme val="minor"/>
    </font>
    <font>
      <sz val="9"/>
      <color theme="1"/>
      <name val="Calibri"/>
      <family val="2"/>
      <scheme val="minor"/>
    </font>
    <font>
      <sz val="10"/>
      <name val="Helv"/>
    </font>
    <font>
      <b/>
      <sz val="12"/>
      <name val="Arial"/>
      <family val="2"/>
    </font>
    <font>
      <b/>
      <sz val="11"/>
      <name val="Arial"/>
      <family val="2"/>
    </font>
    <font>
      <sz val="10"/>
      <name val="Arial"/>
      <family val="2"/>
    </font>
    <font>
      <b/>
      <i/>
      <sz val="12"/>
      <name val="Arial"/>
      <family val="2"/>
    </font>
    <font>
      <b/>
      <sz val="10"/>
      <name val="Arial"/>
      <family val="2"/>
    </font>
    <font>
      <b/>
      <i/>
      <sz val="13"/>
      <name val="Arial"/>
      <family val="2"/>
    </font>
    <font>
      <b/>
      <sz val="13"/>
      <name val="Arial"/>
      <family val="2"/>
    </font>
    <font>
      <sz val="10"/>
      <color theme="1"/>
      <name val="Calibri"/>
      <family val="2"/>
      <scheme val="minor"/>
    </font>
    <font>
      <b/>
      <sz val="14"/>
      <color theme="1"/>
      <name val="Calibri"/>
      <family val="2"/>
      <scheme val="minor"/>
    </font>
    <font>
      <b/>
      <sz val="10"/>
      <color theme="0"/>
      <name val="Calibri"/>
      <family val="2"/>
      <scheme val="minor"/>
    </font>
    <font>
      <b/>
      <sz val="9"/>
      <color theme="0"/>
      <name val="Arial"/>
      <family val="2"/>
    </font>
    <font>
      <sz val="11"/>
      <color rgb="FF000000"/>
      <name val="Calibri"/>
      <family val="2"/>
      <scheme val="minor"/>
    </font>
    <font>
      <b/>
      <sz val="10"/>
      <name val="Calibri"/>
      <family val="2"/>
      <scheme val="minor"/>
    </font>
    <font>
      <b/>
      <sz val="9"/>
      <color theme="1"/>
      <name val="Arial"/>
      <family val="2"/>
    </font>
    <font>
      <b/>
      <sz val="11"/>
      <color theme="0" tint="-4.9989318521683403E-2"/>
      <name val="Calibri"/>
      <family val="2"/>
      <scheme val="minor"/>
    </font>
    <font>
      <sz val="12"/>
      <color theme="1"/>
      <name val="Calibri"/>
      <family val="2"/>
      <scheme val="minor"/>
    </font>
    <font>
      <b/>
      <u/>
      <sz val="11"/>
      <color theme="1"/>
      <name val="Calibri"/>
      <family val="2"/>
      <scheme val="minor"/>
    </font>
    <font>
      <b/>
      <u/>
      <sz val="12"/>
      <color theme="1"/>
      <name val="Calibri"/>
      <family val="2"/>
      <scheme val="minor"/>
    </font>
    <font>
      <b/>
      <u/>
      <sz val="10"/>
      <color theme="1"/>
      <name val="Arial"/>
      <family val="2"/>
    </font>
    <font>
      <b/>
      <u/>
      <sz val="12"/>
      <color theme="1"/>
      <name val="Arial"/>
      <family val="2"/>
    </font>
    <font>
      <sz val="11"/>
      <color theme="0"/>
      <name val="Calibri"/>
      <family val="2"/>
      <scheme val="minor"/>
    </font>
    <font>
      <b/>
      <sz val="11"/>
      <color rgb="FF000000"/>
      <name val="Calibri"/>
      <family val="2"/>
      <scheme val="minor"/>
    </font>
    <font>
      <b/>
      <sz val="12"/>
      <color theme="1"/>
      <name val="Calibri"/>
      <family val="2"/>
      <scheme val="minor"/>
    </font>
    <font>
      <b/>
      <sz val="8"/>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65"/>
        <bgColor theme="0"/>
      </patternFill>
    </fill>
    <fill>
      <patternFill patternType="solid">
        <fgColor theme="0"/>
        <bgColor theme="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18">
    <border>
      <left/>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0" fontId="2" fillId="0" borderId="0"/>
    <xf numFmtId="9" fontId="4" fillId="0" borderId="0" applyFont="0" applyFill="0" applyBorder="0" applyAlignment="0" applyProtection="0"/>
    <xf numFmtId="0" fontId="10" fillId="0" borderId="0"/>
    <xf numFmtId="4" fontId="10" fillId="0" borderId="0" applyFont="0" applyFill="0" applyBorder="0" applyAlignment="0" applyProtection="0"/>
    <xf numFmtId="0" fontId="13" fillId="0" borderId="0"/>
    <xf numFmtId="43" fontId="4" fillId="0" borderId="0" applyFont="0" applyFill="0" applyBorder="0" applyAlignment="0" applyProtection="0"/>
  </cellStyleXfs>
  <cellXfs count="131">
    <xf numFmtId="0" fontId="0" fillId="0" borderId="0" xfId="0"/>
    <xf numFmtId="0" fontId="0" fillId="2" borderId="0" xfId="0" applyFill="1" applyAlignment="1">
      <alignment vertical="center"/>
    </xf>
    <xf numFmtId="3" fontId="0" fillId="2" borderId="0" xfId="0" applyNumberFormat="1" applyFill="1" applyAlignment="1">
      <alignment vertical="center"/>
    </xf>
    <xf numFmtId="0" fontId="0" fillId="2" borderId="0" xfId="0" applyFill="1" applyAlignment="1">
      <alignment horizontal="center"/>
    </xf>
    <xf numFmtId="0" fontId="0" fillId="2" borderId="0" xfId="0" applyFill="1"/>
    <xf numFmtId="164" fontId="0" fillId="2" borderId="0" xfId="2" applyNumberFormat="1" applyFont="1" applyFill="1" applyAlignment="1">
      <alignment vertical="center"/>
    </xf>
    <xf numFmtId="0" fontId="0" fillId="2" borderId="0" xfId="0" applyFont="1" applyFill="1" applyAlignment="1">
      <alignment vertical="center"/>
    </xf>
    <xf numFmtId="0" fontId="12" fillId="0" borderId="0" xfId="3" applyFont="1" applyAlignment="1">
      <alignment horizontal="center" vertical="center"/>
    </xf>
    <xf numFmtId="0" fontId="13" fillId="0" borderId="0" xfId="3" applyFont="1"/>
    <xf numFmtId="0" fontId="11" fillId="0" borderId="0" xfId="3" applyFont="1" applyBorder="1" applyAlignment="1">
      <alignment horizontal="centerContinuous" vertical="center"/>
    </xf>
    <xf numFmtId="0" fontId="13" fillId="0" borderId="0" xfId="3" applyFont="1" applyAlignment="1">
      <alignment vertical="center"/>
    </xf>
    <xf numFmtId="0" fontId="12" fillId="0" borderId="2" xfId="3" applyFont="1" applyBorder="1" applyAlignment="1">
      <alignment horizontal="center" vertical="center"/>
    </xf>
    <xf numFmtId="0" fontId="16" fillId="0" borderId="0" xfId="3" applyFont="1" applyAlignment="1"/>
    <xf numFmtId="0" fontId="17" fillId="0" borderId="0" xfId="3" applyFont="1" applyAlignment="1"/>
    <xf numFmtId="0" fontId="11" fillId="0" borderId="0" xfId="3" applyFont="1" applyAlignment="1">
      <alignment horizontal="center"/>
    </xf>
    <xf numFmtId="0" fontId="12" fillId="0" borderId="0" xfId="5" applyFont="1" applyAlignment="1">
      <alignment horizontal="left"/>
    </xf>
    <xf numFmtId="0" fontId="10" fillId="0" borderId="0" xfId="3"/>
    <xf numFmtId="3" fontId="13" fillId="0" borderId="0" xfId="3" applyNumberFormat="1" applyFont="1"/>
    <xf numFmtId="1" fontId="13" fillId="0" borderId="0" xfId="3" applyNumberFormat="1" applyFont="1"/>
    <xf numFmtId="3" fontId="13" fillId="0" borderId="0" xfId="3" applyNumberFormat="1" applyFont="1" applyAlignment="1">
      <alignment horizontal="center"/>
    </xf>
    <xf numFmtId="3" fontId="18" fillId="0" borderId="0" xfId="0" applyNumberFormat="1" applyFont="1" applyAlignment="1">
      <alignment vertical="center"/>
    </xf>
    <xf numFmtId="0" fontId="7" fillId="2" borderId="0" xfId="0" applyFont="1" applyFill="1" applyBorder="1" applyAlignment="1">
      <alignment horizontal="left" vertical="center"/>
    </xf>
    <xf numFmtId="164" fontId="9" fillId="2" borderId="0" xfId="2" applyNumberFormat="1" applyFont="1" applyFill="1" applyBorder="1" applyAlignment="1">
      <alignment vertical="center"/>
    </xf>
    <xf numFmtId="3" fontId="0" fillId="2" borderId="0" xfId="0" applyNumberFormat="1" applyFont="1" applyFill="1" applyAlignment="1">
      <alignment vertical="center"/>
    </xf>
    <xf numFmtId="3" fontId="18" fillId="2" borderId="0" xfId="0" applyNumberFormat="1" applyFont="1" applyFill="1" applyAlignment="1">
      <alignment vertical="center"/>
    </xf>
    <xf numFmtId="3" fontId="20" fillId="3" borderId="0" xfId="0" applyNumberFormat="1" applyFont="1" applyFill="1" applyAlignment="1">
      <alignment vertical="center"/>
    </xf>
    <xf numFmtId="164" fontId="20" fillId="3" borderId="0" xfId="2" applyNumberFormat="1" applyFont="1" applyFill="1" applyAlignment="1">
      <alignment vertical="center"/>
    </xf>
    <xf numFmtId="0" fontId="12" fillId="0" borderId="3" xfId="3" applyFont="1" applyBorder="1" applyAlignment="1">
      <alignment horizontal="right" vertical="center"/>
    </xf>
    <xf numFmtId="0" fontId="12" fillId="0" borderId="4" xfId="3" applyFont="1" applyBorder="1" applyAlignment="1">
      <alignment horizontal="right" vertical="center"/>
    </xf>
    <xf numFmtId="0" fontId="0" fillId="2" borderId="0" xfId="0" applyFill="1" applyBorder="1" applyAlignment="1">
      <alignment vertical="center"/>
    </xf>
    <xf numFmtId="0" fontId="0" fillId="2" borderId="5" xfId="0" applyFill="1" applyBorder="1" applyAlignment="1">
      <alignment vertical="center"/>
    </xf>
    <xf numFmtId="164" fontId="0" fillId="2" borderId="5" xfId="2" applyNumberFormat="1" applyFont="1" applyFill="1" applyBorder="1" applyAlignment="1">
      <alignment vertical="center"/>
    </xf>
    <xf numFmtId="0" fontId="0" fillId="2" borderId="6" xfId="0" applyFill="1" applyBorder="1" applyAlignment="1">
      <alignment vertical="center"/>
    </xf>
    <xf numFmtId="0" fontId="22" fillId="0" borderId="0" xfId="0" applyFont="1" applyFill="1"/>
    <xf numFmtId="164" fontId="22" fillId="0" borderId="0" xfId="2" applyNumberFormat="1" applyFont="1" applyFill="1"/>
    <xf numFmtId="0" fontId="22" fillId="0" borderId="0" xfId="0" applyFont="1" applyFill="1" applyAlignment="1">
      <alignment horizontal="center"/>
    </xf>
    <xf numFmtId="0" fontId="14" fillId="0" borderId="0" xfId="3" applyFont="1" applyBorder="1" applyAlignment="1">
      <alignment horizontal="centerContinuous" vertical="center"/>
    </xf>
    <xf numFmtId="0" fontId="15" fillId="0" borderId="0" xfId="3" applyFont="1" applyFill="1" applyBorder="1" applyAlignment="1">
      <alignment horizontal="center" vertical="center"/>
    </xf>
    <xf numFmtId="3" fontId="18" fillId="2" borderId="0" xfId="0" applyNumberFormat="1" applyFont="1" applyFill="1" applyAlignment="1">
      <alignment horizontal="right" vertical="center"/>
    </xf>
    <xf numFmtId="164" fontId="8" fillId="2" borderId="0" xfId="2" applyNumberFormat="1" applyFont="1" applyFill="1" applyBorder="1" applyAlignment="1">
      <alignment vertical="center"/>
    </xf>
    <xf numFmtId="164" fontId="9" fillId="2" borderId="0" xfId="2" applyNumberFormat="1" applyFont="1" applyFill="1" applyBorder="1" applyAlignment="1">
      <alignment horizontal="right" vertical="center"/>
    </xf>
    <xf numFmtId="0" fontId="22" fillId="0" borderId="5" xfId="0" applyFont="1" applyFill="1" applyBorder="1"/>
    <xf numFmtId="3" fontId="21" fillId="3" borderId="0" xfId="0" applyNumberFormat="1" applyFont="1" applyFill="1" applyBorder="1" applyAlignment="1">
      <alignment horizontal="center" vertical="center"/>
    </xf>
    <xf numFmtId="0" fontId="0" fillId="2" borderId="0" xfId="0" applyFill="1" applyBorder="1" applyAlignment="1">
      <alignment horizontal="left" vertical="center"/>
    </xf>
    <xf numFmtId="0" fontId="12" fillId="0" borderId="1" xfId="3" applyFont="1" applyBorder="1" applyAlignment="1">
      <alignment vertical="center"/>
    </xf>
    <xf numFmtId="0" fontId="22" fillId="4" borderId="5" xfId="0" applyFont="1" applyFill="1" applyBorder="1"/>
    <xf numFmtId="164" fontId="0" fillId="5" borderId="5" xfId="2" applyNumberFormat="1" applyFont="1" applyFill="1" applyBorder="1" applyAlignment="1">
      <alignment vertical="center"/>
    </xf>
    <xf numFmtId="0" fontId="0" fillId="2" borderId="0" xfId="0" applyFill="1" applyBorder="1" applyAlignment="1">
      <alignment horizontal="center"/>
    </xf>
    <xf numFmtId="0" fontId="19" fillId="2" borderId="0" xfId="0" applyFont="1" applyFill="1" applyBorder="1" applyAlignment="1">
      <alignment horizontal="center"/>
    </xf>
    <xf numFmtId="2" fontId="0" fillId="2" borderId="6" xfId="0" applyNumberFormat="1" applyFill="1" applyBorder="1" applyAlignment="1">
      <alignment vertical="center"/>
    </xf>
    <xf numFmtId="2" fontId="0" fillId="2" borderId="5" xfId="0" applyNumberFormat="1" applyFill="1" applyBorder="1" applyAlignment="1">
      <alignment vertical="center"/>
    </xf>
    <xf numFmtId="0" fontId="7" fillId="2" borderId="0" xfId="0" applyFont="1" applyFill="1" applyBorder="1" applyAlignment="1">
      <alignment horizontal="left" vertical="center" wrapText="1"/>
    </xf>
    <xf numFmtId="3" fontId="18" fillId="2" borderId="0" xfId="0" applyNumberFormat="1" applyFont="1" applyFill="1" applyAlignment="1">
      <alignment vertical="center" wrapText="1"/>
    </xf>
    <xf numFmtId="164" fontId="20" fillId="3" borderId="0" xfId="2" applyNumberFormat="1" applyFont="1" applyFill="1" applyAlignment="1">
      <alignment horizontal="center" vertical="center" wrapText="1"/>
    </xf>
    <xf numFmtId="166" fontId="18" fillId="2" borderId="0" xfId="2" applyNumberFormat="1" applyFont="1" applyFill="1" applyAlignment="1">
      <alignment vertical="center"/>
    </xf>
    <xf numFmtId="166" fontId="0" fillId="2" borderId="0" xfId="0" applyNumberFormat="1" applyFill="1" applyAlignment="1">
      <alignment vertical="center"/>
    </xf>
    <xf numFmtId="0" fontId="0" fillId="2" borderId="7" xfId="0" applyFill="1" applyBorder="1" applyAlignment="1">
      <alignment horizontal="center"/>
    </xf>
    <xf numFmtId="0" fontId="0" fillId="2" borderId="7" xfId="0" applyFill="1" applyBorder="1"/>
    <xf numFmtId="0" fontId="26" fillId="0" borderId="0" xfId="0" applyFont="1"/>
    <xf numFmtId="0" fontId="1" fillId="2" borderId="0" xfId="0" applyFont="1" applyFill="1"/>
    <xf numFmtId="0" fontId="28" fillId="0" borderId="0" xfId="0" applyFont="1"/>
    <xf numFmtId="0" fontId="22" fillId="0" borderId="7" xfId="0" applyFont="1" applyFill="1" applyBorder="1" applyAlignment="1">
      <alignment horizontal="left"/>
    </xf>
    <xf numFmtId="10" fontId="22" fillId="0" borderId="7" xfId="2" applyNumberFormat="1" applyFont="1" applyFill="1" applyBorder="1" applyAlignment="1">
      <alignment horizontal="center"/>
    </xf>
    <xf numFmtId="0" fontId="27" fillId="6" borderId="0" xfId="0" applyFont="1" applyFill="1" applyAlignment="1">
      <alignment horizontal="left"/>
    </xf>
    <xf numFmtId="0" fontId="0" fillId="6" borderId="0" xfId="0" applyFill="1" applyAlignment="1">
      <alignment horizontal="center"/>
    </xf>
    <xf numFmtId="0" fontId="27" fillId="6" borderId="0" xfId="0" applyFont="1" applyFill="1"/>
    <xf numFmtId="0" fontId="0" fillId="6" borderId="0" xfId="0" applyFill="1"/>
    <xf numFmtId="0" fontId="28" fillId="6" borderId="0" xfId="0" applyFont="1" applyFill="1"/>
    <xf numFmtId="0" fontId="0" fillId="6" borderId="0" xfId="0" applyFill="1" applyAlignment="1">
      <alignment vertical="center"/>
    </xf>
    <xf numFmtId="0" fontId="22" fillId="6" borderId="0" xfId="0" applyFont="1" applyFill="1"/>
    <xf numFmtId="0" fontId="29" fillId="6" borderId="0" xfId="0" applyFont="1" applyFill="1"/>
    <xf numFmtId="3" fontId="0" fillId="6" borderId="0" xfId="0" applyNumberFormat="1" applyFill="1" applyAlignment="1">
      <alignment vertical="center"/>
    </xf>
    <xf numFmtId="164" fontId="0" fillId="6" borderId="0" xfId="2" applyNumberFormat="1" applyFont="1" applyFill="1" applyAlignment="1">
      <alignment vertical="center"/>
    </xf>
    <xf numFmtId="0" fontId="13" fillId="6" borderId="0" xfId="3" applyFont="1" applyFill="1"/>
    <xf numFmtId="3" fontId="21" fillId="7" borderId="0" xfId="0" applyNumberFormat="1" applyFont="1" applyFill="1" applyBorder="1" applyAlignment="1">
      <alignment horizontal="center" vertical="center"/>
    </xf>
    <xf numFmtId="0" fontId="0" fillId="2" borderId="0" xfId="0" applyFont="1" applyFill="1"/>
    <xf numFmtId="0" fontId="31" fillId="2" borderId="0" xfId="0" applyFont="1" applyFill="1" applyAlignment="1">
      <alignment vertical="center"/>
    </xf>
    <xf numFmtId="0" fontId="21" fillId="7" borderId="0" xfId="0" applyFont="1" applyFill="1" applyBorder="1" applyAlignment="1">
      <alignment horizontal="left" vertical="center" wrapText="1"/>
    </xf>
    <xf numFmtId="164" fontId="21" fillId="7" borderId="0" xfId="0" applyNumberFormat="1" applyFont="1" applyFill="1" applyBorder="1" applyAlignment="1">
      <alignment horizontal="right" vertical="center" wrapText="1"/>
    </xf>
    <xf numFmtId="0" fontId="3" fillId="3" borderId="8" xfId="0" applyFont="1" applyFill="1" applyBorder="1" applyAlignment="1">
      <alignment horizontal="left"/>
    </xf>
    <xf numFmtId="0" fontId="31" fillId="3" borderId="9" xfId="0" applyFont="1" applyFill="1" applyBorder="1" applyAlignment="1">
      <alignment horizontal="right"/>
    </xf>
    <xf numFmtId="167" fontId="0" fillId="2" borderId="0" xfId="0" applyNumberFormat="1" applyFill="1" applyAlignment="1">
      <alignment horizontal="center"/>
    </xf>
    <xf numFmtId="0" fontId="6" fillId="8" borderId="0" xfId="0" applyFont="1" applyFill="1" applyBorder="1" applyAlignment="1">
      <alignment horizontal="left" vertical="center" wrapText="1"/>
    </xf>
    <xf numFmtId="0" fontId="21" fillId="9" borderId="0" xfId="0" applyFont="1" applyFill="1" applyBorder="1" applyAlignment="1">
      <alignment horizontal="center" vertical="center"/>
    </xf>
    <xf numFmtId="0" fontId="6" fillId="7" borderId="0" xfId="0" applyFont="1" applyFill="1" applyBorder="1" applyAlignment="1">
      <alignment horizontal="left" vertical="center" wrapText="1"/>
    </xf>
    <xf numFmtId="0" fontId="3" fillId="9" borderId="8" xfId="0" applyFont="1" applyFill="1" applyBorder="1" applyAlignment="1">
      <alignment horizontal="left"/>
    </xf>
    <xf numFmtId="0" fontId="31" fillId="9" borderId="9" xfId="0" applyFont="1" applyFill="1" applyBorder="1" applyAlignment="1">
      <alignment horizontal="right"/>
    </xf>
    <xf numFmtId="0" fontId="12" fillId="0" borderId="10" xfId="3" applyFont="1" applyBorder="1" applyAlignment="1">
      <alignment horizontal="center" vertical="center"/>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2" fillId="0" borderId="14" xfId="3" applyFont="1" applyBorder="1" applyAlignment="1">
      <alignment horizontal="right" vertical="center"/>
    </xf>
    <xf numFmtId="0" fontId="12" fillId="0" borderId="15" xfId="3" applyFont="1" applyBorder="1" applyAlignment="1">
      <alignment horizontal="right" vertical="center"/>
    </xf>
    <xf numFmtId="0" fontId="12" fillId="0" borderId="16" xfId="3" applyFont="1" applyBorder="1" applyAlignment="1">
      <alignment horizontal="right" vertical="center"/>
    </xf>
    <xf numFmtId="0" fontId="12" fillId="0" borderId="17" xfId="3" applyFont="1" applyBorder="1" applyAlignment="1">
      <alignment horizontal="right" vertical="center"/>
    </xf>
    <xf numFmtId="0" fontId="24" fillId="7" borderId="0" xfId="0" applyFont="1" applyFill="1" applyBorder="1" applyAlignment="1">
      <alignment horizontal="left" vertical="center" wrapText="1"/>
    </xf>
    <xf numFmtId="167" fontId="0" fillId="9" borderId="8" xfId="6" applyNumberFormat="1" applyFont="1" applyFill="1" applyBorder="1" applyAlignment="1">
      <alignment horizontal="center"/>
    </xf>
    <xf numFmtId="165" fontId="0" fillId="9" borderId="9" xfId="6" applyNumberFormat="1" applyFont="1" applyFill="1" applyBorder="1" applyAlignment="1">
      <alignment horizontal="center"/>
    </xf>
    <xf numFmtId="164" fontId="18" fillId="2" borderId="0" xfId="2" applyNumberFormat="1" applyFont="1" applyFill="1" applyAlignment="1">
      <alignment vertical="center"/>
    </xf>
    <xf numFmtId="0" fontId="33" fillId="0" borderId="0" xfId="0" applyFont="1" applyFill="1"/>
    <xf numFmtId="0" fontId="32" fillId="0" borderId="0" xfId="0" applyFont="1" applyFill="1"/>
    <xf numFmtId="0" fontId="3" fillId="7" borderId="0" xfId="0" applyFont="1" applyFill="1" applyBorder="1" applyAlignment="1">
      <alignment vertical="center"/>
    </xf>
    <xf numFmtId="164" fontId="3" fillId="7" borderId="0" xfId="2" applyNumberFormat="1" applyFont="1" applyFill="1" applyBorder="1" applyAlignment="1">
      <alignment vertical="center"/>
    </xf>
    <xf numFmtId="3" fontId="5" fillId="7" borderId="0" xfId="0" applyNumberFormat="1" applyFont="1" applyFill="1" applyAlignment="1">
      <alignment vertical="center"/>
    </xf>
    <xf numFmtId="3" fontId="23" fillId="7" borderId="0" xfId="0" applyNumberFormat="1" applyFont="1" applyFill="1" applyAlignment="1">
      <alignment vertical="center"/>
    </xf>
    <xf numFmtId="164" fontId="20" fillId="9" borderId="0" xfId="2" applyNumberFormat="1" applyFont="1" applyFill="1" applyAlignment="1">
      <alignment horizontal="center" vertical="center" wrapText="1"/>
    </xf>
    <xf numFmtId="3" fontId="20" fillId="9" borderId="0" xfId="0" applyNumberFormat="1" applyFont="1" applyFill="1" applyAlignment="1">
      <alignment vertical="center"/>
    </xf>
    <xf numFmtId="164" fontId="20" fillId="9" borderId="0" xfId="2" applyNumberFormat="1" applyFont="1" applyFill="1" applyAlignment="1">
      <alignment vertical="center"/>
    </xf>
    <xf numFmtId="164" fontId="0" fillId="9" borderId="8" xfId="2" applyNumberFormat="1" applyFont="1" applyFill="1" applyBorder="1" applyAlignment="1">
      <alignment horizontal="center"/>
    </xf>
    <xf numFmtId="164" fontId="0" fillId="9" borderId="9" xfId="2" applyNumberFormat="1" applyFont="1" applyFill="1" applyBorder="1" applyAlignment="1">
      <alignment horizontal="center"/>
    </xf>
    <xf numFmtId="0" fontId="21" fillId="9" borderId="6" xfId="0"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165" fontId="0" fillId="2" borderId="5" xfId="6" applyNumberFormat="1" applyFont="1" applyFill="1" applyBorder="1" applyAlignment="1">
      <alignment vertical="center"/>
    </xf>
    <xf numFmtId="165" fontId="0" fillId="5" borderId="5" xfId="6" applyNumberFormat="1" applyFont="1" applyFill="1" applyBorder="1" applyAlignment="1">
      <alignment vertical="center"/>
    </xf>
    <xf numFmtId="165" fontId="3" fillId="7" borderId="0" xfId="6" applyNumberFormat="1" applyFont="1" applyFill="1" applyBorder="1" applyAlignment="1">
      <alignment vertical="center"/>
    </xf>
    <xf numFmtId="3" fontId="3" fillId="9" borderId="0" xfId="0" applyNumberFormat="1" applyFont="1" applyFill="1" applyAlignment="1">
      <alignment horizontal="center" vertical="center"/>
    </xf>
    <xf numFmtId="3" fontId="3" fillId="3" borderId="0" xfId="0" applyNumberFormat="1" applyFont="1" applyFill="1" applyAlignment="1">
      <alignment horizontal="center" vertical="center"/>
    </xf>
    <xf numFmtId="3" fontId="21" fillId="3" borderId="0" xfId="0" applyNumberFormat="1" applyFont="1" applyFill="1" applyBorder="1" applyAlignment="1">
      <alignment horizontal="center" vertical="center"/>
    </xf>
    <xf numFmtId="0" fontId="21" fillId="9" borderId="6" xfId="0" applyFont="1" applyFill="1" applyBorder="1" applyAlignment="1">
      <alignment horizontal="center" vertical="center"/>
    </xf>
    <xf numFmtId="9" fontId="35" fillId="9" borderId="9" xfId="2" applyFont="1" applyFill="1" applyBorder="1" applyAlignment="1">
      <alignment horizontal="center"/>
    </xf>
    <xf numFmtId="167" fontId="0" fillId="3" borderId="8" xfId="6" applyNumberFormat="1" applyFont="1" applyFill="1" applyBorder="1" applyAlignment="1">
      <alignment horizontal="center"/>
    </xf>
    <xf numFmtId="164" fontId="0" fillId="3" borderId="8" xfId="2" applyNumberFormat="1" applyFont="1" applyFill="1" applyBorder="1" applyAlignment="1">
      <alignment horizontal="center"/>
    </xf>
    <xf numFmtId="165" fontId="0" fillId="3" borderId="9" xfId="6" applyNumberFormat="1" applyFont="1" applyFill="1" applyBorder="1" applyAlignment="1">
      <alignment horizontal="center"/>
    </xf>
    <xf numFmtId="164" fontId="0" fillId="3" borderId="9" xfId="2" applyNumberFormat="1" applyFont="1" applyFill="1" applyBorder="1" applyAlignment="1">
      <alignment horizontal="center"/>
    </xf>
    <xf numFmtId="9" fontId="35" fillId="3" borderId="9" xfId="2" applyFont="1" applyFill="1" applyBorder="1" applyAlignment="1">
      <alignment horizontal="center"/>
    </xf>
    <xf numFmtId="0" fontId="0" fillId="2" borderId="7" xfId="0" applyFill="1" applyBorder="1" applyAlignment="1">
      <alignment horizontal="center" vertical="center"/>
    </xf>
    <xf numFmtId="0" fontId="25" fillId="7" borderId="7" xfId="0" applyFont="1" applyFill="1" applyBorder="1" applyAlignment="1">
      <alignment horizontal="center" vertical="center"/>
    </xf>
    <xf numFmtId="0" fontId="34" fillId="7" borderId="7" xfId="0" applyFont="1" applyFill="1" applyBorder="1" applyAlignment="1">
      <alignment horizontal="center" vertical="center" wrapText="1"/>
    </xf>
    <xf numFmtId="0" fontId="17" fillId="0" borderId="0" xfId="3" applyFont="1" applyBorder="1" applyAlignment="1"/>
    <xf numFmtId="0" fontId="12" fillId="0" borderId="0" xfId="3" applyFont="1" applyBorder="1" applyAlignment="1">
      <alignment horizontal="center" vertical="center"/>
    </xf>
    <xf numFmtId="0" fontId="13" fillId="0" borderId="0" xfId="3" applyFont="1" applyBorder="1"/>
  </cellXfs>
  <cellStyles count="7">
    <cellStyle name="Milliers" xfId="6" builtinId="3"/>
    <cellStyle name="Milliers 2" xfId="4" xr:uid="{00000000-0005-0000-0000-000001000000}"/>
    <cellStyle name="Normal" xfId="0" builtinId="0"/>
    <cellStyle name="Normal 2" xfId="1" xr:uid="{00000000-0005-0000-0000-000003000000}"/>
    <cellStyle name="Normal 3" xfId="3" xr:uid="{00000000-0005-0000-0000-000004000000}"/>
    <cellStyle name="Normal_base coll cnracl immatriculées en 2003" xfId="5" xr:uid="{00000000-0005-0000-0000-000005000000}"/>
    <cellStyle name="Pourcentage" xfId="2" builtinId="5"/>
  </cellStyles>
  <dxfs count="0"/>
  <tableStyles count="0" defaultTableStyle="TableStyleMedium2" defaultPivotStyle="PivotStyleLight16"/>
  <colors>
    <mruColors>
      <color rgb="FFFF3300"/>
      <color rgb="FF518CD3"/>
      <color rgb="FF7CA8DE"/>
      <color rgb="FF6FA0DB"/>
      <color rgb="FFA9C6E9"/>
      <color rgb="FFEEF3F8"/>
      <color rgb="FF000000"/>
      <color rgb="FFFF9933"/>
      <color rgb="FF99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1600"/>
              <a:t>Répartition par âge des fonctionnaires</a:t>
            </a:r>
          </a:p>
        </c:rich>
      </c:tx>
      <c:layout>
        <c:manualLayout>
          <c:xMode val="edge"/>
          <c:yMode val="edge"/>
          <c:x val="0.2528487031864135"/>
          <c:y val="0"/>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des ages fonctionnaire'!$E$3</c:f>
              <c:strCache>
                <c:ptCount val="1"/>
                <c:pt idx="0">
                  <c:v>âge </c:v>
                </c:pt>
              </c:strCache>
            </c:strRef>
          </c:tx>
          <c:invertIfNegative val="0"/>
          <c:cat>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52E8-4DDC-B11C-A9CFC061DA68}"/>
            </c:ext>
          </c:extLst>
        </c:ser>
        <c:ser>
          <c:idx val="1"/>
          <c:order val="1"/>
          <c:tx>
            <c:strRef>
              <c:f>'Pyramide des ages fonctionnaire'!$F$3</c:f>
              <c:strCache>
                <c:ptCount val="1"/>
                <c:pt idx="0">
                  <c:v>Hommes</c:v>
                </c:pt>
              </c:strCache>
            </c:strRef>
          </c:tx>
          <c:spPr>
            <a:solidFill>
              <a:srgbClr val="4472C4">
                <a:lumMod val="75000"/>
              </a:srgbClr>
            </a:solidFill>
            <a:ln>
              <a:solidFill>
                <a:srgbClr val="4472C4">
                  <a:lumMod val="50000"/>
                </a:srgbClr>
              </a:solidFill>
            </a:ln>
          </c:spPr>
          <c:invertIfNegative val="0"/>
          <c:cat>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fonctionnaire'!$F$4:$F$58</c:f>
              <c:numCache>
                <c:formatCode>General</c:formatCode>
                <c:ptCount val="55"/>
                <c:pt idx="0">
                  <c:v>0</c:v>
                </c:pt>
                <c:pt idx="1">
                  <c:v>0</c:v>
                </c:pt>
                <c:pt idx="2">
                  <c:v>0</c:v>
                </c:pt>
                <c:pt idx="3">
                  <c:v>0</c:v>
                </c:pt>
                <c:pt idx="4">
                  <c:v>0</c:v>
                </c:pt>
                <c:pt idx="5">
                  <c:v>-11</c:v>
                </c:pt>
                <c:pt idx="6">
                  <c:v>-42</c:v>
                </c:pt>
                <c:pt idx="7">
                  <c:v>-206</c:v>
                </c:pt>
                <c:pt idx="8">
                  <c:v>-424</c:v>
                </c:pt>
                <c:pt idx="9">
                  <c:v>-760</c:v>
                </c:pt>
                <c:pt idx="10">
                  <c:v>-1203</c:v>
                </c:pt>
                <c:pt idx="11">
                  <c:v>-1597</c:v>
                </c:pt>
                <c:pt idx="12">
                  <c:v>-2067</c:v>
                </c:pt>
                <c:pt idx="13">
                  <c:v>-2436</c:v>
                </c:pt>
                <c:pt idx="14">
                  <c:v>-2769</c:v>
                </c:pt>
                <c:pt idx="15">
                  <c:v>-3443</c:v>
                </c:pt>
                <c:pt idx="16">
                  <c:v>-3624</c:v>
                </c:pt>
                <c:pt idx="17">
                  <c:v>-3952</c:v>
                </c:pt>
                <c:pt idx="18">
                  <c:v>-4025</c:v>
                </c:pt>
                <c:pt idx="19">
                  <c:v>-4135</c:v>
                </c:pt>
                <c:pt idx="20">
                  <c:v>-4087</c:v>
                </c:pt>
                <c:pt idx="21">
                  <c:v>-4218</c:v>
                </c:pt>
                <c:pt idx="22">
                  <c:v>-4730</c:v>
                </c:pt>
                <c:pt idx="23">
                  <c:v>-4870</c:v>
                </c:pt>
                <c:pt idx="24">
                  <c:v>-4767</c:v>
                </c:pt>
                <c:pt idx="25">
                  <c:v>-4648</c:v>
                </c:pt>
                <c:pt idx="26">
                  <c:v>-4598</c:v>
                </c:pt>
                <c:pt idx="27">
                  <c:v>-4834</c:v>
                </c:pt>
                <c:pt idx="28">
                  <c:v>-4650</c:v>
                </c:pt>
                <c:pt idx="29">
                  <c:v>-4950</c:v>
                </c:pt>
                <c:pt idx="30">
                  <c:v>-5554</c:v>
                </c:pt>
                <c:pt idx="31">
                  <c:v>-5876</c:v>
                </c:pt>
                <c:pt idx="32">
                  <c:v>-5908</c:v>
                </c:pt>
                <c:pt idx="33">
                  <c:v>-5947</c:v>
                </c:pt>
                <c:pt idx="34">
                  <c:v>-5595</c:v>
                </c:pt>
                <c:pt idx="35">
                  <c:v>-5648</c:v>
                </c:pt>
                <c:pt idx="36">
                  <c:v>-5545</c:v>
                </c:pt>
                <c:pt idx="37">
                  <c:v>-5512</c:v>
                </c:pt>
                <c:pt idx="38">
                  <c:v>-5770</c:v>
                </c:pt>
                <c:pt idx="39">
                  <c:v>-5699</c:v>
                </c:pt>
                <c:pt idx="40">
                  <c:v>-5615</c:v>
                </c:pt>
                <c:pt idx="41">
                  <c:v>-5854</c:v>
                </c:pt>
                <c:pt idx="42">
                  <c:v>-5202</c:v>
                </c:pt>
                <c:pt idx="43">
                  <c:v>-5144</c:v>
                </c:pt>
                <c:pt idx="44">
                  <c:v>-4693</c:v>
                </c:pt>
                <c:pt idx="45">
                  <c:v>-3404</c:v>
                </c:pt>
                <c:pt idx="46">
                  <c:v>-2426</c:v>
                </c:pt>
                <c:pt idx="47">
                  <c:v>-1265</c:v>
                </c:pt>
                <c:pt idx="48">
                  <c:v>-859</c:v>
                </c:pt>
                <c:pt idx="49">
                  <c:v>-574</c:v>
                </c:pt>
                <c:pt idx="50">
                  <c:v>-279</c:v>
                </c:pt>
                <c:pt idx="51">
                  <c:v>-120</c:v>
                </c:pt>
                <c:pt idx="52">
                  <c:v>-22</c:v>
                </c:pt>
                <c:pt idx="53">
                  <c:v>-13</c:v>
                </c:pt>
                <c:pt idx="54">
                  <c:v>-1</c:v>
                </c:pt>
              </c:numCache>
            </c:numRef>
          </c:val>
          <c:extLst>
            <c:ext xmlns:c16="http://schemas.microsoft.com/office/drawing/2014/chart" uri="{C3380CC4-5D6E-409C-BE32-E72D297353CC}">
              <c16:uniqueId val="{00000001-52E8-4DDC-B11C-A9CFC061DA68}"/>
            </c:ext>
          </c:extLst>
        </c:ser>
        <c:ser>
          <c:idx val="2"/>
          <c:order val="2"/>
          <c:tx>
            <c:strRef>
              <c:f>'Pyramide des ages fonctionnaire'!$G$3</c:f>
              <c:strCache>
                <c:ptCount val="1"/>
                <c:pt idx="0">
                  <c:v>Femmes</c:v>
                </c:pt>
              </c:strCache>
            </c:strRef>
          </c:tx>
          <c:spPr>
            <a:solidFill>
              <a:srgbClr val="FF0000"/>
            </a:solidFill>
            <a:ln>
              <a:solidFill>
                <a:srgbClr val="C00000"/>
              </a:solidFill>
            </a:ln>
          </c:spPr>
          <c:invertIfNegative val="0"/>
          <c:cat>
            <c:numRef>
              <c:f>'Pyramide des ages fonctionnaire'!$E$4:$E$58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fonctionnaire'!$G$4:$G$58</c:f>
              <c:numCache>
                <c:formatCode>General</c:formatCode>
                <c:ptCount val="55"/>
                <c:pt idx="0">
                  <c:v>0</c:v>
                </c:pt>
                <c:pt idx="1">
                  <c:v>0</c:v>
                </c:pt>
                <c:pt idx="2">
                  <c:v>0</c:v>
                </c:pt>
                <c:pt idx="3">
                  <c:v>0</c:v>
                </c:pt>
                <c:pt idx="4">
                  <c:v>4</c:v>
                </c:pt>
                <c:pt idx="5">
                  <c:v>59</c:v>
                </c:pt>
                <c:pt idx="6">
                  <c:v>353</c:v>
                </c:pt>
                <c:pt idx="7">
                  <c:v>1303</c:v>
                </c:pt>
                <c:pt idx="8">
                  <c:v>2908</c:v>
                </c:pt>
                <c:pt idx="9">
                  <c:v>4965</c:v>
                </c:pt>
                <c:pt idx="10">
                  <c:v>6889</c:v>
                </c:pt>
                <c:pt idx="11">
                  <c:v>8769</c:v>
                </c:pt>
                <c:pt idx="12">
                  <c:v>11403</c:v>
                </c:pt>
                <c:pt idx="13">
                  <c:v>14014</c:v>
                </c:pt>
                <c:pt idx="14">
                  <c:v>16069</c:v>
                </c:pt>
                <c:pt idx="15">
                  <c:v>18353</c:v>
                </c:pt>
                <c:pt idx="16">
                  <c:v>19876</c:v>
                </c:pt>
                <c:pt idx="17">
                  <c:v>20834</c:v>
                </c:pt>
                <c:pt idx="18">
                  <c:v>21681</c:v>
                </c:pt>
                <c:pt idx="19">
                  <c:v>22296</c:v>
                </c:pt>
                <c:pt idx="20">
                  <c:v>22038</c:v>
                </c:pt>
                <c:pt idx="21">
                  <c:v>22098</c:v>
                </c:pt>
                <c:pt idx="22">
                  <c:v>24379</c:v>
                </c:pt>
                <c:pt idx="23">
                  <c:v>24605</c:v>
                </c:pt>
                <c:pt idx="24">
                  <c:v>24535</c:v>
                </c:pt>
                <c:pt idx="25">
                  <c:v>23314</c:v>
                </c:pt>
                <c:pt idx="26">
                  <c:v>22234</c:v>
                </c:pt>
                <c:pt idx="27">
                  <c:v>21887</c:v>
                </c:pt>
                <c:pt idx="28">
                  <c:v>21105</c:v>
                </c:pt>
                <c:pt idx="29">
                  <c:v>21739</c:v>
                </c:pt>
                <c:pt idx="30">
                  <c:v>22836</c:v>
                </c:pt>
                <c:pt idx="31">
                  <c:v>24720</c:v>
                </c:pt>
                <c:pt idx="32">
                  <c:v>25628</c:v>
                </c:pt>
                <c:pt idx="33">
                  <c:v>25645</c:v>
                </c:pt>
                <c:pt idx="34">
                  <c:v>24649</c:v>
                </c:pt>
                <c:pt idx="35">
                  <c:v>24436</c:v>
                </c:pt>
                <c:pt idx="36">
                  <c:v>23761</c:v>
                </c:pt>
                <c:pt idx="37">
                  <c:v>23122</c:v>
                </c:pt>
                <c:pt idx="38">
                  <c:v>23715</c:v>
                </c:pt>
                <c:pt idx="39">
                  <c:v>23128</c:v>
                </c:pt>
                <c:pt idx="40">
                  <c:v>23208</c:v>
                </c:pt>
                <c:pt idx="41">
                  <c:v>22981</c:v>
                </c:pt>
                <c:pt idx="42">
                  <c:v>19340</c:v>
                </c:pt>
                <c:pt idx="43">
                  <c:v>17743</c:v>
                </c:pt>
                <c:pt idx="44">
                  <c:v>15453</c:v>
                </c:pt>
                <c:pt idx="45">
                  <c:v>12179</c:v>
                </c:pt>
                <c:pt idx="46">
                  <c:v>8373</c:v>
                </c:pt>
                <c:pt idx="47">
                  <c:v>3765</c:v>
                </c:pt>
                <c:pt idx="48">
                  <c:v>1992</c:v>
                </c:pt>
                <c:pt idx="49">
                  <c:v>1322</c:v>
                </c:pt>
                <c:pt idx="50">
                  <c:v>634</c:v>
                </c:pt>
                <c:pt idx="51">
                  <c:v>210</c:v>
                </c:pt>
                <c:pt idx="52">
                  <c:v>55</c:v>
                </c:pt>
                <c:pt idx="53">
                  <c:v>36</c:v>
                </c:pt>
                <c:pt idx="54">
                  <c:v>30</c:v>
                </c:pt>
              </c:numCache>
            </c:numRef>
          </c:val>
          <c:extLst>
            <c:ext xmlns:c16="http://schemas.microsoft.com/office/drawing/2014/chart" uri="{C3380CC4-5D6E-409C-BE32-E72D297353CC}">
              <c16:uniqueId val="{00000002-52E8-4DDC-B11C-A9CFC061DA68}"/>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32974565909E-2"/>
              <c:y val="9.1539663809904401E-2"/>
            </c:manualLayout>
          </c:layout>
          <c:overlay val="0"/>
        </c:title>
        <c:numFmt formatCode="General" sourceLinked="1"/>
        <c:majorTickMark val="none"/>
        <c:minorTickMark val="none"/>
        <c:tickLblPos val="low"/>
        <c:crossAx val="165539840"/>
        <c:crossesAt val="0"/>
        <c:auto val="0"/>
        <c:lblAlgn val="ctr"/>
        <c:lblOffset val="21"/>
        <c:noMultiLvlLbl val="0"/>
      </c:catAx>
      <c:valAx>
        <c:axId val="165539840"/>
        <c:scaling>
          <c:orientation val="minMax"/>
          <c:max val="30000"/>
          <c:min val="-15000"/>
        </c:scaling>
        <c:delete val="0"/>
        <c:axPos val="b"/>
        <c:title>
          <c:tx>
            <c:rich>
              <a:bodyPr/>
              <a:lstStyle/>
              <a:p>
                <a:pPr>
                  <a:defRPr/>
                </a:pPr>
                <a:r>
                  <a:rPr lang="fr-FR"/>
                  <a:t>Effectif</a:t>
                </a:r>
              </a:p>
            </c:rich>
          </c:tx>
          <c:layout>
            <c:manualLayout>
              <c:xMode val="edge"/>
              <c:yMode val="edge"/>
              <c:x val="0.45939392459754541"/>
              <c:y val="0.91299530341913959"/>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1600"/>
              <a:t>Répartition par âge des contractuels</a:t>
            </a:r>
          </a:p>
        </c:rich>
      </c:tx>
      <c:layout>
        <c:manualLayout>
          <c:xMode val="edge"/>
          <c:yMode val="edge"/>
          <c:x val="0.28845700624516057"/>
          <c:y val="1.5771096076275477E-2"/>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des ages contractuels'!$E$3</c:f>
              <c:strCache>
                <c:ptCount val="1"/>
                <c:pt idx="0">
                  <c:v>âge </c:v>
                </c:pt>
              </c:strCache>
            </c:strRef>
          </c:tx>
          <c:invertIfNegative val="0"/>
          <c:cat>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F160-401A-B6BE-5B4F6AF20593}"/>
            </c:ext>
          </c:extLst>
        </c:ser>
        <c:ser>
          <c:idx val="1"/>
          <c:order val="1"/>
          <c:tx>
            <c:strRef>
              <c:f>'Pyramide des ages contractuels'!$F$3</c:f>
              <c:strCache>
                <c:ptCount val="1"/>
                <c:pt idx="0">
                  <c:v>Hommes</c:v>
                </c:pt>
              </c:strCache>
            </c:strRef>
          </c:tx>
          <c:spPr>
            <a:solidFill>
              <a:srgbClr val="4472C4">
                <a:lumMod val="75000"/>
              </a:srgbClr>
            </a:solidFill>
            <a:ln>
              <a:solidFill>
                <a:srgbClr val="4472C4">
                  <a:lumMod val="50000"/>
                </a:srgbClr>
              </a:solidFill>
            </a:ln>
          </c:spPr>
          <c:invertIfNegative val="0"/>
          <c:cat>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contractuels'!$F$4:$F$58</c:f>
              <c:numCache>
                <c:formatCode>General</c:formatCode>
                <c:ptCount val="55"/>
                <c:pt idx="0">
                  <c:v>0</c:v>
                </c:pt>
                <c:pt idx="1">
                  <c:v>-6</c:v>
                </c:pt>
                <c:pt idx="2">
                  <c:v>-47</c:v>
                </c:pt>
                <c:pt idx="3">
                  <c:v>-1334</c:v>
                </c:pt>
                <c:pt idx="4">
                  <c:v>-3070</c:v>
                </c:pt>
                <c:pt idx="5">
                  <c:v>-4042</c:v>
                </c:pt>
                <c:pt idx="6">
                  <c:v>-5331</c:v>
                </c:pt>
                <c:pt idx="7">
                  <c:v>-6723</c:v>
                </c:pt>
                <c:pt idx="8">
                  <c:v>-7545</c:v>
                </c:pt>
                <c:pt idx="9">
                  <c:v>-7926</c:v>
                </c:pt>
                <c:pt idx="10">
                  <c:v>-7667</c:v>
                </c:pt>
                <c:pt idx="11">
                  <c:v>-6993</c:v>
                </c:pt>
                <c:pt idx="12">
                  <c:v>-6705</c:v>
                </c:pt>
                <c:pt idx="13">
                  <c:v>-6777</c:v>
                </c:pt>
                <c:pt idx="14">
                  <c:v>-6135</c:v>
                </c:pt>
                <c:pt idx="15">
                  <c:v>-5776</c:v>
                </c:pt>
                <c:pt idx="16">
                  <c:v>-5391</c:v>
                </c:pt>
                <c:pt idx="17">
                  <c:v>-5038</c:v>
                </c:pt>
                <c:pt idx="18">
                  <c:v>-4526</c:v>
                </c:pt>
                <c:pt idx="19">
                  <c:v>-4085</c:v>
                </c:pt>
                <c:pt idx="20">
                  <c:v>-3743</c:v>
                </c:pt>
                <c:pt idx="21">
                  <c:v>-3259</c:v>
                </c:pt>
                <c:pt idx="22">
                  <c:v>-3115</c:v>
                </c:pt>
                <c:pt idx="23">
                  <c:v>-3113</c:v>
                </c:pt>
                <c:pt idx="24">
                  <c:v>-2970</c:v>
                </c:pt>
                <c:pt idx="25">
                  <c:v>-2988</c:v>
                </c:pt>
                <c:pt idx="26">
                  <c:v>-2798</c:v>
                </c:pt>
                <c:pt idx="27">
                  <c:v>-2699</c:v>
                </c:pt>
                <c:pt idx="28">
                  <c:v>-2588</c:v>
                </c:pt>
                <c:pt idx="29">
                  <c:v>-2440</c:v>
                </c:pt>
                <c:pt idx="30">
                  <c:v>-2502</c:v>
                </c:pt>
                <c:pt idx="31">
                  <c:v>-2403</c:v>
                </c:pt>
                <c:pt idx="32">
                  <c:v>-2350</c:v>
                </c:pt>
                <c:pt idx="33">
                  <c:v>-2376</c:v>
                </c:pt>
                <c:pt idx="34">
                  <c:v>-2331</c:v>
                </c:pt>
                <c:pt idx="35">
                  <c:v>-2361</c:v>
                </c:pt>
                <c:pt idx="36">
                  <c:v>-2195</c:v>
                </c:pt>
                <c:pt idx="37">
                  <c:v>-2198</c:v>
                </c:pt>
                <c:pt idx="38">
                  <c:v>-2084</c:v>
                </c:pt>
                <c:pt idx="39">
                  <c:v>-2227</c:v>
                </c:pt>
                <c:pt idx="40">
                  <c:v>-2285</c:v>
                </c:pt>
                <c:pt idx="41">
                  <c:v>-2286</c:v>
                </c:pt>
                <c:pt idx="42">
                  <c:v>-2299</c:v>
                </c:pt>
                <c:pt idx="43">
                  <c:v>-2261</c:v>
                </c:pt>
                <c:pt idx="44">
                  <c:v>-2242</c:v>
                </c:pt>
                <c:pt idx="45">
                  <c:v>-2245</c:v>
                </c:pt>
                <c:pt idx="46">
                  <c:v>-2166</c:v>
                </c:pt>
                <c:pt idx="47">
                  <c:v>-2193</c:v>
                </c:pt>
                <c:pt idx="48">
                  <c:v>-1997</c:v>
                </c:pt>
                <c:pt idx="49">
                  <c:v>-1682</c:v>
                </c:pt>
                <c:pt idx="50">
                  <c:v>-1563</c:v>
                </c:pt>
                <c:pt idx="51">
                  <c:v>-1286</c:v>
                </c:pt>
                <c:pt idx="52">
                  <c:v>-1024</c:v>
                </c:pt>
                <c:pt idx="53">
                  <c:v>-827</c:v>
                </c:pt>
                <c:pt idx="54">
                  <c:v>-715</c:v>
                </c:pt>
              </c:numCache>
            </c:numRef>
          </c:val>
          <c:extLst>
            <c:ext xmlns:c16="http://schemas.microsoft.com/office/drawing/2014/chart" uri="{C3380CC4-5D6E-409C-BE32-E72D297353CC}">
              <c16:uniqueId val="{00000001-F160-401A-B6BE-5B4F6AF20593}"/>
            </c:ext>
          </c:extLst>
        </c:ser>
        <c:ser>
          <c:idx val="2"/>
          <c:order val="2"/>
          <c:tx>
            <c:strRef>
              <c:f>'Pyramide des ages contractuels'!$G$3</c:f>
              <c:strCache>
                <c:ptCount val="1"/>
                <c:pt idx="0">
                  <c:v>Femmes</c:v>
                </c:pt>
              </c:strCache>
            </c:strRef>
          </c:tx>
          <c:spPr>
            <a:solidFill>
              <a:srgbClr val="FF0000"/>
            </a:solidFill>
            <a:ln>
              <a:solidFill>
                <a:srgbClr val="C00000"/>
              </a:solidFill>
            </a:ln>
          </c:spPr>
          <c:invertIfNegative val="0"/>
          <c:cat>
            <c:numRef>
              <c:f>'Pyramide des ages contractuels'!$E$4:$E$58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des ages contractuels'!$G$4:$G$58</c:f>
              <c:numCache>
                <c:formatCode>General</c:formatCode>
                <c:ptCount val="55"/>
                <c:pt idx="0">
                  <c:v>1</c:v>
                </c:pt>
                <c:pt idx="1">
                  <c:v>28</c:v>
                </c:pt>
                <c:pt idx="2">
                  <c:v>170</c:v>
                </c:pt>
                <c:pt idx="3">
                  <c:v>3526</c:v>
                </c:pt>
                <c:pt idx="4">
                  <c:v>8332</c:v>
                </c:pt>
                <c:pt idx="5">
                  <c:v>10571</c:v>
                </c:pt>
                <c:pt idx="6">
                  <c:v>15178</c:v>
                </c:pt>
                <c:pt idx="7">
                  <c:v>21572</c:v>
                </c:pt>
                <c:pt idx="8">
                  <c:v>24417</c:v>
                </c:pt>
                <c:pt idx="9">
                  <c:v>24260</c:v>
                </c:pt>
                <c:pt idx="10">
                  <c:v>21288</c:v>
                </c:pt>
                <c:pt idx="11">
                  <c:v>19240</c:v>
                </c:pt>
                <c:pt idx="12">
                  <c:v>17889</c:v>
                </c:pt>
                <c:pt idx="13">
                  <c:v>16291</c:v>
                </c:pt>
                <c:pt idx="14">
                  <c:v>14640</c:v>
                </c:pt>
                <c:pt idx="15">
                  <c:v>13410</c:v>
                </c:pt>
                <c:pt idx="16">
                  <c:v>12574</c:v>
                </c:pt>
                <c:pt idx="17">
                  <c:v>11548</c:v>
                </c:pt>
                <c:pt idx="18">
                  <c:v>10814</c:v>
                </c:pt>
                <c:pt idx="19">
                  <c:v>9696</c:v>
                </c:pt>
                <c:pt idx="20">
                  <c:v>9101</c:v>
                </c:pt>
                <c:pt idx="21">
                  <c:v>8407</c:v>
                </c:pt>
                <c:pt idx="22">
                  <c:v>8506</c:v>
                </c:pt>
                <c:pt idx="23">
                  <c:v>8141</c:v>
                </c:pt>
                <c:pt idx="24">
                  <c:v>7755</c:v>
                </c:pt>
                <c:pt idx="25">
                  <c:v>7233</c:v>
                </c:pt>
                <c:pt idx="26">
                  <c:v>6757</c:v>
                </c:pt>
                <c:pt idx="27">
                  <c:v>6556</c:v>
                </c:pt>
                <c:pt idx="28">
                  <c:v>6405</c:v>
                </c:pt>
                <c:pt idx="29">
                  <c:v>6237</c:v>
                </c:pt>
                <c:pt idx="30">
                  <c:v>6406</c:v>
                </c:pt>
                <c:pt idx="31">
                  <c:v>6409</c:v>
                </c:pt>
                <c:pt idx="32">
                  <c:v>6288</c:v>
                </c:pt>
                <c:pt idx="33">
                  <c:v>6113</c:v>
                </c:pt>
                <c:pt idx="34">
                  <c:v>5753</c:v>
                </c:pt>
                <c:pt idx="35">
                  <c:v>5380</c:v>
                </c:pt>
                <c:pt idx="36">
                  <c:v>5280</c:v>
                </c:pt>
                <c:pt idx="37">
                  <c:v>4903</c:v>
                </c:pt>
                <c:pt idx="38">
                  <c:v>4904</c:v>
                </c:pt>
                <c:pt idx="39">
                  <c:v>4606</c:v>
                </c:pt>
                <c:pt idx="40">
                  <c:v>4617</c:v>
                </c:pt>
                <c:pt idx="41">
                  <c:v>4307</c:v>
                </c:pt>
                <c:pt idx="42">
                  <c:v>3947</c:v>
                </c:pt>
                <c:pt idx="43">
                  <c:v>3916</c:v>
                </c:pt>
                <c:pt idx="44">
                  <c:v>3749</c:v>
                </c:pt>
                <c:pt idx="45">
                  <c:v>3567</c:v>
                </c:pt>
                <c:pt idx="46">
                  <c:v>3247</c:v>
                </c:pt>
                <c:pt idx="47">
                  <c:v>3059</c:v>
                </c:pt>
                <c:pt idx="48">
                  <c:v>2122</c:v>
                </c:pt>
                <c:pt idx="49">
                  <c:v>1778</c:v>
                </c:pt>
                <c:pt idx="50">
                  <c:v>1361</c:v>
                </c:pt>
                <c:pt idx="51">
                  <c:v>946</c:v>
                </c:pt>
                <c:pt idx="52">
                  <c:v>647</c:v>
                </c:pt>
                <c:pt idx="53">
                  <c:v>452</c:v>
                </c:pt>
                <c:pt idx="54">
                  <c:v>293</c:v>
                </c:pt>
              </c:numCache>
            </c:numRef>
          </c:val>
          <c:extLst>
            <c:ext xmlns:c16="http://schemas.microsoft.com/office/drawing/2014/chart" uri="{C3380CC4-5D6E-409C-BE32-E72D297353CC}">
              <c16:uniqueId val="{00000002-F160-401A-B6BE-5B4F6AF20593}"/>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32974565909E-2"/>
              <c:y val="9.1539663809904401E-2"/>
            </c:manualLayout>
          </c:layout>
          <c:overlay val="0"/>
        </c:title>
        <c:numFmt formatCode="General" sourceLinked="1"/>
        <c:majorTickMark val="none"/>
        <c:minorTickMark val="none"/>
        <c:tickLblPos val="low"/>
        <c:crossAx val="165539840"/>
        <c:crossesAt val="0"/>
        <c:auto val="0"/>
        <c:lblAlgn val="ctr"/>
        <c:lblOffset val="21"/>
        <c:noMultiLvlLbl val="0"/>
      </c:catAx>
      <c:valAx>
        <c:axId val="165539840"/>
        <c:scaling>
          <c:orientation val="minMax"/>
          <c:max val="25000"/>
          <c:min val="-15000"/>
        </c:scaling>
        <c:delete val="0"/>
        <c:axPos val="b"/>
        <c:title>
          <c:tx>
            <c:rich>
              <a:bodyPr/>
              <a:lstStyle/>
              <a:p>
                <a:pPr>
                  <a:defRPr/>
                </a:pPr>
                <a:r>
                  <a:rPr lang="fr-FR"/>
                  <a:t>Effectif</a:t>
                </a:r>
              </a:p>
            </c:rich>
          </c:tx>
          <c:layout>
            <c:manualLayout>
              <c:xMode val="edge"/>
              <c:yMode val="edge"/>
              <c:x val="0.45939392459754541"/>
              <c:y val="0.91299530341913959"/>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6.7356297745082658E-2"/>
          <c:y val="7.7675673433304671E-2"/>
          <c:w val="0.90693204132366934"/>
          <c:h val="0.72641713884363013"/>
        </c:manualLayout>
      </c:layout>
      <c:lineChart>
        <c:grouping val="standard"/>
        <c:varyColors val="0"/>
        <c:ser>
          <c:idx val="0"/>
          <c:order val="0"/>
          <c:tx>
            <c:strRef>
              <c:f>'Evolution du nb d''employeurs'!$C$5</c:f>
              <c:strCache>
                <c:ptCount val="1"/>
                <c:pt idx="0">
                  <c:v>Employeurs CNRACL</c:v>
                </c:pt>
              </c:strCache>
            </c:strRef>
          </c:tx>
          <c:spPr>
            <a:ln>
              <a:solidFill>
                <a:srgbClr val="92D050"/>
              </a:solidFill>
            </a:ln>
          </c:spPr>
          <c:marker>
            <c:symbol val="none"/>
          </c:marker>
          <c:cat>
            <c:numRef>
              <c:f>'Evolution du nb d''employeurs'!$D$4:$T$4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'Evolution du nb d''employeurs'!$D$5:$T$5</c:f>
              <c:numCache>
                <c:formatCode>General</c:formatCode>
                <c:ptCount val="17"/>
                <c:pt idx="0">
                  <c:v>2518</c:v>
                </c:pt>
                <c:pt idx="1">
                  <c:v>2496</c:v>
                </c:pt>
                <c:pt idx="2">
                  <c:v>2487</c:v>
                </c:pt>
                <c:pt idx="3">
                  <c:v>2479</c:v>
                </c:pt>
                <c:pt idx="4">
                  <c:v>2466</c:v>
                </c:pt>
                <c:pt idx="5">
                  <c:v>2461</c:v>
                </c:pt>
                <c:pt idx="6">
                  <c:v>2452</c:v>
                </c:pt>
                <c:pt idx="7">
                  <c:v>2439</c:v>
                </c:pt>
                <c:pt idx="8">
                  <c:v>2417</c:v>
                </c:pt>
                <c:pt idx="9">
                  <c:v>2398</c:v>
                </c:pt>
                <c:pt idx="10">
                  <c:v>2371</c:v>
                </c:pt>
                <c:pt idx="11">
                  <c:v>2317</c:v>
                </c:pt>
                <c:pt idx="12">
                  <c:v>2279</c:v>
                </c:pt>
                <c:pt idx="13">
                  <c:v>2262</c:v>
                </c:pt>
                <c:pt idx="14">
                  <c:v>2238</c:v>
                </c:pt>
                <c:pt idx="15">
                  <c:v>2203</c:v>
                </c:pt>
                <c:pt idx="16">
                  <c:v>2184</c:v>
                </c:pt>
              </c:numCache>
            </c:numRef>
          </c:val>
          <c:smooth val="0"/>
          <c:extLst>
            <c:ext xmlns:c16="http://schemas.microsoft.com/office/drawing/2014/chart" uri="{C3380CC4-5D6E-409C-BE32-E72D297353CC}">
              <c16:uniqueId val="{00000000-F452-43AB-BD74-A5A13828AD87}"/>
            </c:ext>
          </c:extLst>
        </c:ser>
        <c:ser>
          <c:idx val="1"/>
          <c:order val="1"/>
          <c:tx>
            <c:strRef>
              <c:f>'Evolution du nb d''employeurs'!$C$6</c:f>
              <c:strCache>
                <c:ptCount val="1"/>
                <c:pt idx="0">
                  <c:v>Employeurs Ircantec</c:v>
                </c:pt>
              </c:strCache>
            </c:strRef>
          </c:tx>
          <c:spPr>
            <a:ln>
              <a:solidFill>
                <a:srgbClr val="FF0000"/>
              </a:solidFill>
            </a:ln>
          </c:spPr>
          <c:marker>
            <c:symbol val="none"/>
          </c:marker>
          <c:cat>
            <c:numRef>
              <c:f>'Evolution du nb d''employeurs'!$D$4:$T$4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'Evolution du nb d''employeurs'!$D$6:$T$6</c:f>
              <c:numCache>
                <c:formatCode>General</c:formatCode>
                <c:ptCount val="17"/>
                <c:pt idx="0">
                  <c:v>2578</c:v>
                </c:pt>
                <c:pt idx="1">
                  <c:v>2577</c:v>
                </c:pt>
                <c:pt idx="2">
                  <c:v>2565</c:v>
                </c:pt>
                <c:pt idx="3">
                  <c:v>2549</c:v>
                </c:pt>
                <c:pt idx="4">
                  <c:v>2541</c:v>
                </c:pt>
                <c:pt idx="5">
                  <c:v>2532</c:v>
                </c:pt>
                <c:pt idx="6">
                  <c:v>2514</c:v>
                </c:pt>
                <c:pt idx="7">
                  <c:v>2519</c:v>
                </c:pt>
                <c:pt idx="8">
                  <c:v>2482</c:v>
                </c:pt>
                <c:pt idx="9">
                  <c:v>2453</c:v>
                </c:pt>
                <c:pt idx="10">
                  <c:v>2425</c:v>
                </c:pt>
                <c:pt idx="11">
                  <c:v>2396</c:v>
                </c:pt>
                <c:pt idx="12">
                  <c:v>2360</c:v>
                </c:pt>
                <c:pt idx="13">
                  <c:v>2340</c:v>
                </c:pt>
                <c:pt idx="14">
                  <c:v>2326</c:v>
                </c:pt>
                <c:pt idx="15">
                  <c:v>2306</c:v>
                </c:pt>
                <c:pt idx="16">
                  <c:v>2282</c:v>
                </c:pt>
              </c:numCache>
            </c:numRef>
          </c:val>
          <c:smooth val="0"/>
          <c:extLst>
            <c:ext xmlns:c16="http://schemas.microsoft.com/office/drawing/2014/chart" uri="{C3380CC4-5D6E-409C-BE32-E72D297353CC}">
              <c16:uniqueId val="{00000001-F452-43AB-BD74-A5A13828AD87}"/>
            </c:ext>
          </c:extLst>
        </c:ser>
        <c:dLbls>
          <c:showLegendKey val="0"/>
          <c:showVal val="0"/>
          <c:showCatName val="0"/>
          <c:showSerName val="0"/>
          <c:showPercent val="0"/>
          <c:showBubbleSize val="0"/>
        </c:dLbls>
        <c:smooth val="0"/>
        <c:axId val="175105536"/>
        <c:axId val="175107072"/>
      </c:lineChart>
      <c:catAx>
        <c:axId val="175105536"/>
        <c:scaling>
          <c:orientation val="minMax"/>
        </c:scaling>
        <c:delete val="0"/>
        <c:axPos val="b"/>
        <c:numFmt formatCode="General" sourceLinked="1"/>
        <c:majorTickMark val="out"/>
        <c:minorTickMark val="none"/>
        <c:tickLblPos val="nextTo"/>
        <c:crossAx val="175107072"/>
        <c:crosses val="autoZero"/>
        <c:auto val="1"/>
        <c:lblAlgn val="ctr"/>
        <c:lblOffset val="100"/>
        <c:noMultiLvlLbl val="0"/>
      </c:catAx>
      <c:valAx>
        <c:axId val="175107072"/>
        <c:scaling>
          <c:orientation val="minMax"/>
          <c:max val="2600"/>
          <c:min val="2100"/>
        </c:scaling>
        <c:delete val="0"/>
        <c:axPos val="l"/>
        <c:majorGridlines/>
        <c:numFmt formatCode="General" sourceLinked="1"/>
        <c:majorTickMark val="out"/>
        <c:minorTickMark val="none"/>
        <c:tickLblPos val="nextTo"/>
        <c:crossAx val="175105536"/>
        <c:crosses val="autoZero"/>
        <c:crossBetween val="between"/>
        <c:majorUnit val="1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228600</xdr:colOff>
      <xdr:row>1</xdr:row>
      <xdr:rowOff>76199</xdr:rowOff>
    </xdr:from>
    <xdr:ext cx="7458075" cy="5743576"/>
    <xdr:sp macro="" textlink="">
      <xdr:nvSpPr>
        <xdr:cNvPr id="2" name="ZoneTexte 1">
          <a:extLst>
            <a:ext uri="{FF2B5EF4-FFF2-40B4-BE49-F238E27FC236}">
              <a16:creationId xmlns:a16="http://schemas.microsoft.com/office/drawing/2014/main" id="{6B4D07CF-BBDC-460A-83EA-7493D91CF7A8}"/>
            </a:ext>
          </a:extLst>
        </xdr:cNvPr>
        <xdr:cNvSpPr txBox="1"/>
      </xdr:nvSpPr>
      <xdr:spPr>
        <a:xfrm>
          <a:off x="228600" y="266699"/>
          <a:ext cx="7458075" cy="5743576"/>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lang="fr-FR" sz="1100" b="1" u="sng">
              <a:solidFill>
                <a:schemeClr val="tx1"/>
              </a:solidFill>
              <a:effectLst/>
              <a:latin typeface="+mn-lt"/>
              <a:ea typeface="+mn-ea"/>
              <a:cs typeface="+mn-cs"/>
            </a:rPr>
            <a:t>Champ de l'étude :</a:t>
          </a:r>
          <a:endParaRPr lang="fr-FR" sz="1100">
            <a:solidFill>
              <a:schemeClr val="tx1"/>
            </a:solidFill>
            <a:effectLst/>
            <a:latin typeface="+mn-lt"/>
            <a:ea typeface="+mn-ea"/>
            <a:cs typeface="+mn-cs"/>
          </a:endParaRPr>
        </a:p>
        <a:p>
          <a:endParaRPr lang="fr-FR" sz="1100" b="1">
            <a:solidFill>
              <a:schemeClr val="tx1"/>
            </a:solidFill>
            <a:effectLst/>
            <a:latin typeface="+mn-lt"/>
            <a:ea typeface="+mn-ea"/>
            <a:cs typeface="+mn-cs"/>
          </a:endParaRPr>
        </a:p>
        <a:p>
          <a:r>
            <a:rPr lang="fr-FR" sz="1100" b="1">
              <a:solidFill>
                <a:schemeClr val="tx1"/>
              </a:solidFill>
              <a:effectLst/>
              <a:latin typeface="+mn-lt"/>
              <a:ea typeface="+mn-ea"/>
              <a:cs typeface="+mn-cs"/>
            </a:rPr>
            <a:t>Pour les fonctionnaires relevant des employeurs hospitaliers</a:t>
          </a:r>
          <a:r>
            <a:rPr lang="fr-FR" sz="1100">
              <a:solidFill>
                <a:schemeClr val="tx1"/>
              </a:solidFill>
              <a:effectLst/>
              <a:latin typeface="+mn-lt"/>
              <a:ea typeface="+mn-ea"/>
              <a:cs typeface="+mn-cs"/>
            </a:rPr>
            <a:t> : ensemble des personnes affiliées au régime de retraite des fonctionnaires territoriaux et hospitaliers, la CNRACL, et qui n’ont pas liquidé leurs droits à pension au 31 décembre 2020. En d’autres termes, le périmètre des fonctionnaires concerne toutes les personnes ayant fait l'objet d'au moins une déclaration de la part d'un employeur relevant de la fonction publique hospitalière (établissements hospitaliers, maisons de retraite, autres établissements de santé) durant leur carrière et n’ayant pas liquidé leurs droits à retraite. Ce périmètre comprend donc des personnes qui peuvent ne pas être en activité (en disponibilité par exemple). </a:t>
          </a:r>
        </a:p>
        <a:p>
          <a:r>
            <a:rPr lang="fr-FR" sz="1100" b="1">
              <a:solidFill>
                <a:schemeClr val="tx1"/>
              </a:solidFill>
              <a:effectLst/>
              <a:latin typeface="+mn-lt"/>
              <a:ea typeface="+mn-ea"/>
              <a:cs typeface="+mn-cs"/>
            </a:rPr>
            <a:t>Pour les contractuels relevant des employeurs hospitaliers</a:t>
          </a:r>
          <a:r>
            <a:rPr lang="fr-FR" sz="1100">
              <a:solidFill>
                <a:schemeClr val="tx1"/>
              </a:solidFill>
              <a:effectLst/>
              <a:latin typeface="+mn-lt"/>
              <a:ea typeface="+mn-ea"/>
              <a:cs typeface="+mn-cs"/>
            </a:rPr>
            <a:t> : ensemble des personnes qui ont cotisé à l’Ircantec au cours de l’année 2020 en travaillant chez un employeur relevant de la fonction publique hospitalière, c’est-à-dire ayant fait l’objet d’une déclaration dans l’année 2020 quelles que soient la durée de leur activité et leurs conditions de travail (temps complet ou partiel, travail saisonnier ou à domicile...). </a:t>
          </a:r>
        </a:p>
        <a:p>
          <a:r>
            <a:rPr lang="fr-FR" sz="1100">
              <a:solidFill>
                <a:schemeClr val="tx1"/>
              </a:solidFill>
              <a:effectLst/>
              <a:latin typeface="+mn-lt"/>
              <a:ea typeface="+mn-ea"/>
              <a:cs typeface="+mn-cs"/>
            </a:rPr>
            <a:t>Les contractuels de la fonction publique hospitalière relevant de l’Ircantec ont une durée d’affiliation dans le régime réduite pour une bonne partie des personnes ayant acquis des droits. Ainsi, la durée moyenne de cotisation est inférieure à 10 années et près de 50 % des personnes partant à la retraite perçoivent un versement sous forme de capital unique (pour plus de détails, voir le Questions retraite et solidarité - Les études n°25). A l’inverse, les fonctionnaires hospitaliers ont des carrières relevant de la CNRACL qui concernent la majeure partie de leur carrière. La CNRACL constitue ainsi leur régime principal dans la très grande majorité des cas (pour plus de détails, voir le Questions retraite et solidarité - Les études n°5). Par conséquent, le périmètre retenu pour les contractuels est celui des individus qui ont acquis des droits au cours de l’année 2020 alors que le périmètre considéré pour les fonctionnaires est celui des individus qui disposent de droits dans le régime à la fin de l’année 2020.</a:t>
          </a:r>
        </a:p>
        <a:p>
          <a:r>
            <a:rPr lang="fr-FR" sz="1100" b="1">
              <a:solidFill>
                <a:schemeClr val="tx1"/>
              </a:solidFill>
              <a:effectLst/>
              <a:latin typeface="+mn-lt"/>
              <a:ea typeface="+mn-ea"/>
              <a:cs typeface="+mn-cs"/>
            </a:rPr>
            <a:t>Les employeurs</a:t>
          </a:r>
          <a:r>
            <a:rPr lang="fr-FR" sz="1100">
              <a:solidFill>
                <a:schemeClr val="tx1"/>
              </a:solidFill>
              <a:effectLst/>
              <a:latin typeface="+mn-lt"/>
              <a:ea typeface="+mn-ea"/>
              <a:cs typeface="+mn-cs"/>
            </a:rPr>
            <a:t> : le nombre d’employeurs comptabilisés correspond à l’ensemble des employeurs actifs immatriculés à la CNRACL et / ou à l’Ircantec. A noter que certains établissements hospitaliers sont parfois regroupés pour être rattachés à un même employeur. Par exemple, l’Assistance publique – Hôpitaux de Marseille (AP-HM) regroupe plusieurs hôpitaux mais n’est comptabilisée que pour un seul employeur, contrairement à l’Assistance publique – Hôpitaux de Paris (AP-HP) qui dénombre près d’une quarantaine d’établissements différents, dont chacun est identifié comme un employeur à part entière au regard des deux régimes de retraite.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16</xdr:col>
      <xdr:colOff>323850</xdr:colOff>
      <xdr:row>25</xdr:row>
      <xdr:rowOff>25853</xdr:rowOff>
    </xdr:to>
    <xdr:graphicFrame macro="">
      <xdr:nvGraphicFramePr>
        <xdr:cNvPr id="5" name="Graphique 4">
          <a:extLst>
            <a:ext uri="{FF2B5EF4-FFF2-40B4-BE49-F238E27FC236}">
              <a16:creationId xmlns:a16="http://schemas.microsoft.com/office/drawing/2014/main" id="{06C34EE5-FC27-4E2D-B0FD-A7A70F3B7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0.57536</cdr:x>
      <cdr:y>0.12391</cdr:y>
    </cdr:from>
    <cdr:to>
      <cdr:x>0.99828</cdr:x>
      <cdr:y>0.21963</cdr:y>
    </cdr:to>
    <cdr:sp macro="" textlink="">
      <cdr:nvSpPr>
        <cdr:cNvPr id="2" name="ZoneTexte 1"/>
        <cdr:cNvSpPr txBox="1"/>
      </cdr:nvSpPr>
      <cdr:spPr>
        <a:xfrm xmlns:a="http://schemas.openxmlformats.org/drawingml/2006/main">
          <a:off x="3693725" y="498914"/>
          <a:ext cx="2715083" cy="3854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solidFill>
                <a:srgbClr val="FF0000"/>
              </a:solidFill>
            </a:rPr>
            <a:t>Femmes  :  82 % des actifs</a:t>
          </a:r>
        </a:p>
      </cdr:txBody>
    </cdr:sp>
  </cdr:relSizeAnchor>
  <cdr:relSizeAnchor xmlns:cdr="http://schemas.openxmlformats.org/drawingml/2006/chartDrawing">
    <cdr:from>
      <cdr:x>0.10225</cdr:x>
      <cdr:y>0.12899</cdr:y>
    </cdr:from>
    <cdr:to>
      <cdr:x>0.43154</cdr:x>
      <cdr:y>0.19409</cdr:y>
    </cdr:to>
    <cdr:sp macro="" textlink="">
      <cdr:nvSpPr>
        <cdr:cNvPr id="5" name="ZoneTexte 1"/>
        <cdr:cNvSpPr txBox="1"/>
      </cdr:nvSpPr>
      <cdr:spPr>
        <a:xfrm xmlns:a="http://schemas.openxmlformats.org/drawingml/2006/main">
          <a:off x="656447" y="519367"/>
          <a:ext cx="2113992" cy="2621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tx2">
                  <a:lumMod val="75000"/>
                </a:schemeClr>
              </a:solidFill>
            </a:rPr>
            <a:t>Hommes :  18 % des actifs</a:t>
          </a:r>
        </a:p>
      </cdr:txBody>
    </cdr:sp>
  </cdr:relSizeAnchor>
  <cdr:relSizeAnchor xmlns:cdr="http://schemas.openxmlformats.org/drawingml/2006/chartDrawing">
    <cdr:from>
      <cdr:x>0.08371</cdr:x>
      <cdr:y>0.50543</cdr:y>
    </cdr:from>
    <cdr:to>
      <cdr:x>0.31814</cdr:x>
      <cdr:y>0.58765</cdr:y>
    </cdr:to>
    <cdr:sp macro="" textlink="">
      <cdr:nvSpPr>
        <cdr:cNvPr id="3" name="ZoneTexte 2"/>
        <cdr:cNvSpPr txBox="1"/>
      </cdr:nvSpPr>
      <cdr:spPr>
        <a:xfrm xmlns:a="http://schemas.openxmlformats.org/drawingml/2006/main">
          <a:off x="537431" y="2035027"/>
          <a:ext cx="1505005" cy="331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âge moyen 45,7 ans</a:t>
          </a:r>
        </a:p>
      </cdr:txBody>
    </cdr:sp>
  </cdr:relSizeAnchor>
  <cdr:relSizeAnchor xmlns:cdr="http://schemas.openxmlformats.org/drawingml/2006/chartDrawing">
    <cdr:from>
      <cdr:x>0.53848</cdr:x>
      <cdr:y>0.35664</cdr:y>
    </cdr:from>
    <cdr:to>
      <cdr:x>0.78468</cdr:x>
      <cdr:y>0.43885</cdr:y>
    </cdr:to>
    <cdr:sp macro="" textlink="">
      <cdr:nvSpPr>
        <cdr:cNvPr id="6" name="ZoneTexte 1"/>
        <cdr:cNvSpPr txBox="1"/>
      </cdr:nvSpPr>
      <cdr:spPr>
        <a:xfrm xmlns:a="http://schemas.openxmlformats.org/drawingml/2006/main">
          <a:off x="3176086" y="1197360"/>
          <a:ext cx="1452157" cy="2760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âge moyen 44,2 ans</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142875</xdr:colOff>
      <xdr:row>5</xdr:row>
      <xdr:rowOff>9525</xdr:rowOff>
    </xdr:from>
    <xdr:to>
      <xdr:col>15</xdr:col>
      <xdr:colOff>466726</xdr:colOff>
      <xdr:row>26</xdr:row>
      <xdr:rowOff>35378</xdr:rowOff>
    </xdr:to>
    <xdr:graphicFrame macro="">
      <xdr:nvGraphicFramePr>
        <xdr:cNvPr id="3" name="Graphique 2">
          <a:extLst>
            <a:ext uri="{FF2B5EF4-FFF2-40B4-BE49-F238E27FC236}">
              <a16:creationId xmlns:a16="http://schemas.microsoft.com/office/drawing/2014/main" id="{74D6606F-6F8B-47CE-AD12-2587D49E8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0.57239</cdr:x>
      <cdr:y>0.11827</cdr:y>
    </cdr:from>
    <cdr:to>
      <cdr:x>0.99531</cdr:x>
      <cdr:y>0.214</cdr:y>
    </cdr:to>
    <cdr:sp macro="" textlink="">
      <cdr:nvSpPr>
        <cdr:cNvPr id="2" name="ZoneTexte 1"/>
        <cdr:cNvSpPr txBox="1"/>
      </cdr:nvSpPr>
      <cdr:spPr>
        <a:xfrm xmlns:a="http://schemas.openxmlformats.org/drawingml/2006/main">
          <a:off x="3674675" y="476205"/>
          <a:ext cx="2715084" cy="3854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solidFill>
                <a:srgbClr val="FF0000"/>
              </a:solidFill>
            </a:rPr>
            <a:t>Femmes  :  72 % des actifs</a:t>
          </a:r>
        </a:p>
      </cdr:txBody>
    </cdr:sp>
  </cdr:relSizeAnchor>
  <cdr:relSizeAnchor xmlns:cdr="http://schemas.openxmlformats.org/drawingml/2006/chartDrawing">
    <cdr:from>
      <cdr:x>0.08445</cdr:x>
      <cdr:y>0.11716</cdr:y>
    </cdr:from>
    <cdr:to>
      <cdr:x>0.45227</cdr:x>
      <cdr:y>0.1706</cdr:y>
    </cdr:to>
    <cdr:sp macro="" textlink="">
      <cdr:nvSpPr>
        <cdr:cNvPr id="5" name="ZoneTexte 1"/>
        <cdr:cNvSpPr txBox="1"/>
      </cdr:nvSpPr>
      <cdr:spPr>
        <a:xfrm xmlns:a="http://schemas.openxmlformats.org/drawingml/2006/main">
          <a:off x="542147" y="471742"/>
          <a:ext cx="2361349" cy="215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tx2">
                  <a:lumMod val="75000"/>
                </a:schemeClr>
              </a:solidFill>
            </a:rPr>
            <a:t>Hommes</a:t>
          </a:r>
          <a:r>
            <a:rPr lang="fr-FR" sz="1400" b="1">
              <a:solidFill>
                <a:schemeClr val="tx2">
                  <a:lumMod val="75000"/>
                </a:schemeClr>
              </a:solidFill>
            </a:rPr>
            <a:t> :  28 % des actifs</a:t>
          </a:r>
        </a:p>
      </cdr:txBody>
    </cdr:sp>
  </cdr:relSizeAnchor>
  <cdr:relSizeAnchor xmlns:cdr="http://schemas.openxmlformats.org/drawingml/2006/chartDrawing">
    <cdr:from>
      <cdr:x>0.1343</cdr:x>
      <cdr:y>0.34839</cdr:y>
    </cdr:from>
    <cdr:to>
      <cdr:x>0.37756</cdr:x>
      <cdr:y>0.43061</cdr:y>
    </cdr:to>
    <cdr:sp macro="" textlink="">
      <cdr:nvSpPr>
        <cdr:cNvPr id="3" name="ZoneTexte 2"/>
        <cdr:cNvSpPr txBox="1"/>
      </cdr:nvSpPr>
      <cdr:spPr>
        <a:xfrm xmlns:a="http://schemas.openxmlformats.org/drawingml/2006/main">
          <a:off x="862181" y="1402759"/>
          <a:ext cx="1561693" cy="3310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âge moyen 37,3 ans</a:t>
          </a:r>
        </a:p>
      </cdr:txBody>
    </cdr:sp>
  </cdr:relSizeAnchor>
  <cdr:relSizeAnchor xmlns:cdr="http://schemas.openxmlformats.org/drawingml/2006/chartDrawing">
    <cdr:from>
      <cdr:x>0.63916</cdr:x>
      <cdr:y>0.33129</cdr:y>
    </cdr:from>
    <cdr:to>
      <cdr:x>0.88536</cdr:x>
      <cdr:y>0.4135</cdr:y>
    </cdr:to>
    <cdr:sp macro="" textlink="">
      <cdr:nvSpPr>
        <cdr:cNvPr id="6" name="ZoneTexte 1"/>
        <cdr:cNvSpPr txBox="1"/>
      </cdr:nvSpPr>
      <cdr:spPr>
        <a:xfrm xmlns:a="http://schemas.openxmlformats.org/drawingml/2006/main">
          <a:off x="4103300" y="1333905"/>
          <a:ext cx="1580568" cy="3310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âge moyen 34,3 ans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7</xdr:col>
      <xdr:colOff>70184</xdr:colOff>
      <xdr:row>27</xdr:row>
      <xdr:rowOff>110289</xdr:rowOff>
    </xdr:from>
    <xdr:to>
      <xdr:col>9</xdr:col>
      <xdr:colOff>280235</xdr:colOff>
      <xdr:row>29</xdr:row>
      <xdr:rowOff>119814</xdr:rowOff>
    </xdr:to>
    <xdr:pic>
      <xdr:nvPicPr>
        <xdr:cNvPr id="7" name="Image 6">
          <a:extLst>
            <a:ext uri="{FF2B5EF4-FFF2-40B4-BE49-F238E27FC236}">
              <a16:creationId xmlns:a16="http://schemas.microsoft.com/office/drawing/2014/main" id="{F57FB0DD-BD52-4CA9-B6E2-AC7D4EC82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4026" y="4872789"/>
          <a:ext cx="1734051"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320841</xdr:colOff>
      <xdr:row>1</xdr:row>
      <xdr:rowOff>20051</xdr:rowOff>
    </xdr:from>
    <xdr:to>
      <xdr:col>11</xdr:col>
      <xdr:colOff>310815</xdr:colOff>
      <xdr:row>22</xdr:row>
      <xdr:rowOff>150394</xdr:rowOff>
    </xdr:to>
    <xdr:pic>
      <xdr:nvPicPr>
        <xdr:cNvPr id="5" name="Image 4">
          <a:extLst>
            <a:ext uri="{FF2B5EF4-FFF2-40B4-BE49-F238E27FC236}">
              <a16:creationId xmlns:a16="http://schemas.microsoft.com/office/drawing/2014/main" id="{42A78B44-1C2C-43EB-AC24-285B32309B7A}"/>
            </a:ext>
          </a:extLst>
        </xdr:cNvPr>
        <xdr:cNvPicPr/>
      </xdr:nvPicPr>
      <xdr:blipFill>
        <a:blip xmlns:r="http://schemas.openxmlformats.org/officeDocument/2006/relationships" r:embed="rId2"/>
        <a:stretch>
          <a:fillRect/>
        </a:stretch>
      </xdr:blipFill>
      <xdr:spPr>
        <a:xfrm>
          <a:off x="5323973" y="220577"/>
          <a:ext cx="4561974" cy="41308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680357</xdr:colOff>
      <xdr:row>7</xdr:row>
      <xdr:rowOff>0</xdr:rowOff>
    </xdr:from>
    <xdr:to>
      <xdr:col>12</xdr:col>
      <xdr:colOff>80282</xdr:colOff>
      <xdr:row>20</xdr:row>
      <xdr:rowOff>170089</xdr:rowOff>
    </xdr:to>
    <xdr:graphicFrame macro="">
      <xdr:nvGraphicFramePr>
        <xdr:cNvPr id="4" name="Graphique 3">
          <a:extLst>
            <a:ext uri="{FF2B5EF4-FFF2-40B4-BE49-F238E27FC236}">
              <a16:creationId xmlns:a16="http://schemas.microsoft.com/office/drawing/2014/main" id="{0D7976F6-DAE3-46F0-96F0-498254428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39</xdr:row>
      <xdr:rowOff>19051</xdr:rowOff>
    </xdr:from>
    <xdr:to>
      <xdr:col>0</xdr:col>
      <xdr:colOff>1695450</xdr:colOff>
      <xdr:row>40</xdr:row>
      <xdr:rowOff>163685</xdr:rowOff>
    </xdr:to>
    <xdr:pic>
      <xdr:nvPicPr>
        <xdr:cNvPr id="7" name="Image 6">
          <a:extLst>
            <a:ext uri="{FF2B5EF4-FFF2-40B4-BE49-F238E27FC236}">
              <a16:creationId xmlns:a16="http://schemas.microsoft.com/office/drawing/2014/main" id="{88FC5C2B-D438-4093-B3FD-F2144E9B97E4}"/>
            </a:ext>
          </a:extLst>
        </xdr:cNvPr>
        <xdr:cNvPicPr>
          <a:picLocks noChangeAspect="1"/>
        </xdr:cNvPicPr>
      </xdr:nvPicPr>
      <xdr:blipFill>
        <a:blip xmlns:r="http://schemas.openxmlformats.org/officeDocument/2006/relationships" r:embed="rId1"/>
        <a:stretch>
          <a:fillRect/>
        </a:stretch>
      </xdr:blipFill>
      <xdr:spPr>
        <a:xfrm>
          <a:off x="238125" y="7067551"/>
          <a:ext cx="1457325" cy="335134"/>
        </a:xfrm>
        <a:prstGeom prst="rect">
          <a:avLst/>
        </a:prstGeom>
      </xdr:spPr>
    </xdr:pic>
    <xdr:clientData/>
  </xdr:twoCellAnchor>
  <xdr:twoCellAnchor editAs="oneCell">
    <xdr:from>
      <xdr:col>4</xdr:col>
      <xdr:colOff>285750</xdr:colOff>
      <xdr:row>0</xdr:row>
      <xdr:rowOff>159593</xdr:rowOff>
    </xdr:from>
    <xdr:to>
      <xdr:col>10</xdr:col>
      <xdr:colOff>295275</xdr:colOff>
      <xdr:row>22</xdr:row>
      <xdr:rowOff>142199</xdr:rowOff>
    </xdr:to>
    <xdr:pic>
      <xdr:nvPicPr>
        <xdr:cNvPr id="3" name="Image 2">
          <a:extLst>
            <a:ext uri="{FF2B5EF4-FFF2-40B4-BE49-F238E27FC236}">
              <a16:creationId xmlns:a16="http://schemas.microsoft.com/office/drawing/2014/main" id="{3BA11902-9ED0-4B32-966D-C49725B673E9}"/>
            </a:ext>
          </a:extLst>
        </xdr:cNvPr>
        <xdr:cNvPicPr>
          <a:picLocks noChangeAspect="1"/>
        </xdr:cNvPicPr>
      </xdr:nvPicPr>
      <xdr:blipFill>
        <a:blip xmlns:r="http://schemas.openxmlformats.org/officeDocument/2006/relationships" r:embed="rId2"/>
        <a:stretch>
          <a:fillRect/>
        </a:stretch>
      </xdr:blipFill>
      <xdr:spPr>
        <a:xfrm>
          <a:off x="4581525" y="159593"/>
          <a:ext cx="4581525" cy="4183131"/>
        </a:xfrm>
        <a:prstGeom prst="rect">
          <a:avLst/>
        </a:prstGeom>
      </xdr:spPr>
    </xdr:pic>
    <xdr:clientData/>
  </xdr:twoCellAnchor>
  <xdr:twoCellAnchor editAs="oneCell">
    <xdr:from>
      <xdr:col>4</xdr:col>
      <xdr:colOff>476250</xdr:colOff>
      <xdr:row>19</xdr:row>
      <xdr:rowOff>178644</xdr:rowOff>
    </xdr:from>
    <xdr:to>
      <xdr:col>6</xdr:col>
      <xdr:colOff>447675</xdr:colOff>
      <xdr:row>21</xdr:row>
      <xdr:rowOff>134428</xdr:rowOff>
    </xdr:to>
    <xdr:pic>
      <xdr:nvPicPr>
        <xdr:cNvPr id="5" name="Image 4">
          <a:extLst>
            <a:ext uri="{FF2B5EF4-FFF2-40B4-BE49-F238E27FC236}">
              <a16:creationId xmlns:a16="http://schemas.microsoft.com/office/drawing/2014/main" id="{2D7FFD43-168E-481A-B1D9-14D0B521A2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72025" y="3807669"/>
          <a:ext cx="1495425" cy="336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48F3-1F8E-4834-8BDE-7448CC0039C5}">
  <sheetPr>
    <tabColor rgb="FF92D050"/>
  </sheetPr>
  <dimension ref="A1"/>
  <sheetViews>
    <sheetView showGridLines="0" workbookViewId="0">
      <selection activeCell="L14" sqref="L14"/>
    </sheetView>
  </sheetViews>
  <sheetFormatPr baseColWidth="10" defaultRowHeight="15" x14ac:dyDescent="0.25"/>
  <sheetData/>
  <pageMargins left="0.7" right="0.7" top="0.75" bottom="0.75" header="0.3" footer="0.3"/>
  <pageSetup paperSize="9" orientation="portrait" r:id="rId1"/>
  <headerFooter>
    <oddFooter>&amp;L&amp;1#&amp;"Calibri"&amp;10&amp;KA80000Interne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3C97-3F92-4729-AFB9-66242108CE23}">
  <sheetPr>
    <tabColor rgb="FF92D050"/>
  </sheetPr>
  <dimension ref="A1:P17"/>
  <sheetViews>
    <sheetView workbookViewId="0">
      <selection activeCell="M28" sqref="M28"/>
    </sheetView>
  </sheetViews>
  <sheetFormatPr baseColWidth="10" defaultRowHeight="15" x14ac:dyDescent="0.25"/>
  <cols>
    <col min="1" max="1" width="30.140625" style="4" customWidth="1"/>
    <col min="2" max="16384" width="11.42578125" style="4"/>
  </cols>
  <sheetData>
    <row r="1" spans="1:16" x14ac:dyDescent="0.25">
      <c r="A1" s="65" t="s">
        <v>62</v>
      </c>
      <c r="B1" s="66"/>
      <c r="C1" s="66"/>
      <c r="D1" s="66"/>
      <c r="E1" s="66"/>
    </row>
    <row r="3" spans="1:16" x14ac:dyDescent="0.25">
      <c r="A3" s="95" t="s">
        <v>0</v>
      </c>
      <c r="B3" s="83" t="s">
        <v>25</v>
      </c>
      <c r="C3" s="42" t="s">
        <v>30</v>
      </c>
    </row>
    <row r="4" spans="1:16" x14ac:dyDescent="0.25">
      <c r="A4" s="32" t="s">
        <v>17</v>
      </c>
      <c r="B4" s="49">
        <v>3.9192462722483472</v>
      </c>
      <c r="C4" s="49">
        <v>4.0671423579935677</v>
      </c>
    </row>
    <row r="5" spans="1:16" x14ac:dyDescent="0.25">
      <c r="A5" s="30" t="s">
        <v>18</v>
      </c>
      <c r="B5" s="50">
        <v>5.3012222541011935</v>
      </c>
      <c r="C5" s="50">
        <v>5.3728603926701286</v>
      </c>
    </row>
    <row r="6" spans="1:16" x14ac:dyDescent="0.25">
      <c r="A6" s="30" t="s">
        <v>9</v>
      </c>
      <c r="B6" s="50">
        <v>3.130153864780306</v>
      </c>
      <c r="C6" s="50">
        <v>3.3368621388695718</v>
      </c>
    </row>
    <row r="7" spans="1:16" ht="15.75" x14ac:dyDescent="0.25">
      <c r="A7" s="30" t="s">
        <v>19</v>
      </c>
      <c r="B7" s="50">
        <v>5.1795956644058192</v>
      </c>
      <c r="C7" s="50">
        <v>5.1795956644058192</v>
      </c>
      <c r="O7" s="99"/>
      <c r="P7" s="99"/>
    </row>
    <row r="8" spans="1:16" x14ac:dyDescent="0.25">
      <c r="A8" s="30" t="s">
        <v>10</v>
      </c>
      <c r="B8" s="50">
        <v>2.3080695882980873</v>
      </c>
      <c r="C8" s="50">
        <v>2.3080695882980873</v>
      </c>
    </row>
    <row r="9" spans="1:16" x14ac:dyDescent="0.25">
      <c r="A9" s="30" t="s">
        <v>20</v>
      </c>
      <c r="B9" s="50">
        <v>3.5878139089268597</v>
      </c>
      <c r="C9" s="50">
        <v>3.8041644963998364</v>
      </c>
    </row>
    <row r="10" spans="1:16" x14ac:dyDescent="0.25">
      <c r="A10" s="30" t="s">
        <v>21</v>
      </c>
      <c r="B10" s="50">
        <v>3.2029744956482924</v>
      </c>
      <c r="C10" s="50">
        <v>3.5532998311098241</v>
      </c>
      <c r="D10" s="75"/>
    </row>
    <row r="11" spans="1:16" x14ac:dyDescent="0.25">
      <c r="A11" s="30" t="s">
        <v>14</v>
      </c>
      <c r="B11" s="50">
        <v>1.3766737214446489</v>
      </c>
      <c r="C11" s="50">
        <v>1.4657526093028321</v>
      </c>
    </row>
    <row r="12" spans="1:16" x14ac:dyDescent="0.25">
      <c r="A12" s="30" t="s">
        <v>22</v>
      </c>
      <c r="B12" s="50">
        <v>4.1347281552050195</v>
      </c>
      <c r="C12" s="50">
        <v>4.2856306426212605</v>
      </c>
    </row>
    <row r="13" spans="1:16" x14ac:dyDescent="0.25">
      <c r="A13" s="30" t="s">
        <v>23</v>
      </c>
      <c r="B13" s="50">
        <v>4.2420181971026523</v>
      </c>
      <c r="C13" s="50">
        <v>4.4400890856833213</v>
      </c>
    </row>
    <row r="14" spans="1:16" x14ac:dyDescent="0.25">
      <c r="A14" s="30" t="s">
        <v>24</v>
      </c>
      <c r="B14" s="50">
        <v>3.2095580305553248</v>
      </c>
      <c r="C14" s="50">
        <v>3.3425967053969963</v>
      </c>
    </row>
    <row r="15" spans="1:16" x14ac:dyDescent="0.25">
      <c r="A15" s="30" t="s">
        <v>11</v>
      </c>
      <c r="B15" s="50">
        <v>3.7922304470909829</v>
      </c>
      <c r="C15" s="50">
        <v>3.8441788093799003</v>
      </c>
    </row>
    <row r="16" spans="1:16" x14ac:dyDescent="0.25">
      <c r="A16" s="30" t="s">
        <v>15</v>
      </c>
      <c r="B16" s="50">
        <v>2.814500934257949</v>
      </c>
      <c r="C16" s="50">
        <v>2.9122266611419056</v>
      </c>
    </row>
    <row r="17" spans="1:3" x14ac:dyDescent="0.25">
      <c r="A17" s="30" t="s">
        <v>12</v>
      </c>
      <c r="B17" s="50">
        <v>1.5144964849913398</v>
      </c>
      <c r="C17" s="50">
        <v>1.5603903178698653</v>
      </c>
    </row>
  </sheetData>
  <pageMargins left="0.7" right="0.7" top="0.75" bottom="0.75" header="0.3" footer="0.3"/>
  <pageSetup paperSize="9" orientation="portrait" r:id="rId1"/>
  <headerFooter>
    <oddFooter>&amp;L&amp;1#&amp;"Calibri"&amp;10&amp;KA80000Interne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7"/>
  <sheetViews>
    <sheetView tabSelected="1" workbookViewId="0">
      <selection activeCell="D21" sqref="D21"/>
    </sheetView>
  </sheetViews>
  <sheetFormatPr baseColWidth="10" defaultRowHeight="15" x14ac:dyDescent="0.25"/>
  <cols>
    <col min="1" max="1" width="14.5703125" style="3" bestFit="1" customWidth="1"/>
    <col min="2" max="2" width="11.42578125" style="3"/>
    <col min="3" max="3" width="14.42578125" style="3" customWidth="1"/>
    <col min="4" max="4" width="11.42578125" style="3"/>
    <col min="5" max="5" width="13.5703125" style="3" customWidth="1"/>
    <col min="6" max="16384" width="11.42578125" style="3"/>
  </cols>
  <sheetData>
    <row r="1" spans="1:9" x14ac:dyDescent="0.25">
      <c r="A1" s="63" t="s">
        <v>57</v>
      </c>
      <c r="B1" s="64"/>
      <c r="C1" s="64"/>
    </row>
    <row r="2" spans="1:9" ht="18.75" x14ac:dyDescent="0.3">
      <c r="A2" s="48">
        <v>2020</v>
      </c>
      <c r="B2" s="47"/>
      <c r="C2" s="47"/>
      <c r="D2" s="47"/>
      <c r="E2" s="47"/>
    </row>
    <row r="3" spans="1:9" ht="24.75" customHeight="1" x14ac:dyDescent="0.25">
      <c r="A3" s="125"/>
      <c r="B3" s="126" t="s">
        <v>35</v>
      </c>
      <c r="C3" s="127" t="s">
        <v>63</v>
      </c>
      <c r="D3" s="126" t="s">
        <v>54</v>
      </c>
      <c r="E3" s="126" t="s">
        <v>55</v>
      </c>
    </row>
    <row r="4" spans="1:9" x14ac:dyDescent="0.25">
      <c r="A4" s="85" t="s">
        <v>33</v>
      </c>
      <c r="B4" s="96">
        <f>D4+E4</f>
        <v>936.68</v>
      </c>
      <c r="C4" s="108">
        <v>5.1244822137752968E-4</v>
      </c>
      <c r="D4" s="96">
        <v>169.548</v>
      </c>
      <c r="E4" s="96">
        <v>767.13199999999995</v>
      </c>
      <c r="G4" s="81"/>
      <c r="H4" s="81"/>
      <c r="I4" s="81"/>
    </row>
    <row r="5" spans="1:9" ht="12.75" customHeight="1" x14ac:dyDescent="0.25">
      <c r="A5" s="86" t="s">
        <v>56</v>
      </c>
      <c r="B5" s="97"/>
      <c r="C5" s="109"/>
      <c r="D5" s="119">
        <f>D4/B4</f>
        <v>0.18100952299611395</v>
      </c>
      <c r="E5" s="119">
        <v>0.82</v>
      </c>
    </row>
    <row r="6" spans="1:9" x14ac:dyDescent="0.25">
      <c r="A6" s="79" t="s">
        <v>34</v>
      </c>
      <c r="B6" s="120">
        <f>D6+E6</f>
        <v>634.93700000000001</v>
      </c>
      <c r="C6" s="121">
        <v>6.4789105060817143E-2</v>
      </c>
      <c r="D6" s="120">
        <v>177.14500000000001</v>
      </c>
      <c r="E6" s="120">
        <v>457.79199999999997</v>
      </c>
      <c r="G6" s="81"/>
      <c r="H6" s="81"/>
      <c r="I6" s="81"/>
    </row>
    <row r="7" spans="1:9" x14ac:dyDescent="0.25">
      <c r="A7" s="80" t="s">
        <v>56</v>
      </c>
      <c r="B7" s="122"/>
      <c r="C7" s="123"/>
      <c r="D7" s="124">
        <v>0.28000000000000003</v>
      </c>
      <c r="E7" s="124">
        <v>0.72</v>
      </c>
    </row>
  </sheetData>
  <pageMargins left="0.7" right="0.7" top="0.75" bottom="0.75" header="0.3" footer="0.3"/>
  <pageSetup paperSize="9" orientation="portrait" r:id="rId1"/>
  <headerFooter>
    <oddFooter>&amp;L&amp;1#&amp;"Calibri"&amp;10&amp;KA80000Interne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43AF-6A37-49D7-BF9D-5792DF995C59}">
  <sheetPr>
    <tabColor rgb="FF92D050"/>
  </sheetPr>
  <dimension ref="A1:G58"/>
  <sheetViews>
    <sheetView workbookViewId="0">
      <selection activeCell="A3" sqref="A3:G3"/>
    </sheetView>
  </sheetViews>
  <sheetFormatPr baseColWidth="10" defaultRowHeight="15" x14ac:dyDescent="0.25"/>
  <cols>
    <col min="1" max="16384" width="11.42578125" style="4"/>
  </cols>
  <sheetData>
    <row r="1" spans="1:7" x14ac:dyDescent="0.25">
      <c r="A1" s="65" t="s">
        <v>59</v>
      </c>
      <c r="B1" s="66"/>
      <c r="C1" s="66"/>
      <c r="D1" s="66"/>
    </row>
    <row r="3" spans="1:7" x14ac:dyDescent="0.25">
      <c r="A3" s="56" t="s">
        <v>66</v>
      </c>
      <c r="B3" s="56" t="s">
        <v>54</v>
      </c>
      <c r="C3" s="56" t="s">
        <v>55</v>
      </c>
      <c r="D3" s="3"/>
      <c r="E3" s="56" t="s">
        <v>66</v>
      </c>
      <c r="F3" s="56" t="s">
        <v>54</v>
      </c>
      <c r="G3" s="56" t="s">
        <v>55</v>
      </c>
    </row>
    <row r="4" spans="1:7" x14ac:dyDescent="0.25">
      <c r="A4" s="57">
        <v>15</v>
      </c>
      <c r="B4" s="57">
        <v>0</v>
      </c>
      <c r="C4" s="57">
        <v>0</v>
      </c>
      <c r="E4" s="57">
        <v>15</v>
      </c>
      <c r="F4" s="57">
        <v>0</v>
      </c>
      <c r="G4" s="57">
        <v>0</v>
      </c>
    </row>
    <row r="5" spans="1:7" x14ac:dyDescent="0.25">
      <c r="A5" s="57">
        <v>16</v>
      </c>
      <c r="B5" s="57">
        <v>0</v>
      </c>
      <c r="C5" s="57">
        <v>0</v>
      </c>
      <c r="E5" s="57">
        <v>16</v>
      </c>
      <c r="F5" s="57">
        <v>0</v>
      </c>
      <c r="G5" s="57">
        <v>0</v>
      </c>
    </row>
    <row r="6" spans="1:7" x14ac:dyDescent="0.25">
      <c r="A6" s="57">
        <v>17</v>
      </c>
      <c r="B6" s="57">
        <v>0</v>
      </c>
      <c r="C6" s="57">
        <v>0</v>
      </c>
      <c r="E6" s="57">
        <v>17</v>
      </c>
      <c r="F6" s="57">
        <v>0</v>
      </c>
      <c r="G6" s="57">
        <v>0</v>
      </c>
    </row>
    <row r="7" spans="1:7" x14ac:dyDescent="0.25">
      <c r="A7" s="57">
        <v>18</v>
      </c>
      <c r="B7" s="57">
        <v>0</v>
      </c>
      <c r="C7" s="57">
        <v>0</v>
      </c>
      <c r="E7" s="57">
        <v>18</v>
      </c>
      <c r="F7" s="57">
        <v>0</v>
      </c>
      <c r="G7" s="57">
        <v>0</v>
      </c>
    </row>
    <row r="8" spans="1:7" x14ac:dyDescent="0.25">
      <c r="A8" s="57">
        <v>19</v>
      </c>
      <c r="B8" s="57">
        <v>1</v>
      </c>
      <c r="C8" s="57">
        <v>9</v>
      </c>
      <c r="E8" s="57">
        <v>19</v>
      </c>
      <c r="F8" s="57">
        <v>0</v>
      </c>
      <c r="G8" s="57">
        <v>4</v>
      </c>
    </row>
    <row r="9" spans="1:7" x14ac:dyDescent="0.25">
      <c r="A9" s="57">
        <v>20</v>
      </c>
      <c r="B9" s="57">
        <v>11</v>
      </c>
      <c r="C9" s="57">
        <v>90</v>
      </c>
      <c r="E9" s="57">
        <v>20</v>
      </c>
      <c r="F9" s="57">
        <v>-11</v>
      </c>
      <c r="G9" s="57">
        <v>59</v>
      </c>
    </row>
    <row r="10" spans="1:7" x14ac:dyDescent="0.25">
      <c r="A10" s="57">
        <v>21</v>
      </c>
      <c r="B10" s="57">
        <v>69</v>
      </c>
      <c r="C10" s="57">
        <v>510</v>
      </c>
      <c r="E10" s="57">
        <v>21</v>
      </c>
      <c r="F10" s="57">
        <v>-42</v>
      </c>
      <c r="G10" s="57">
        <v>353</v>
      </c>
    </row>
    <row r="11" spans="1:7" x14ac:dyDescent="0.25">
      <c r="A11" s="57">
        <v>22</v>
      </c>
      <c r="B11" s="57">
        <v>203</v>
      </c>
      <c r="C11" s="57">
        <v>1576</v>
      </c>
      <c r="E11" s="57">
        <v>22</v>
      </c>
      <c r="F11" s="57">
        <v>-206</v>
      </c>
      <c r="G11" s="57">
        <v>1303</v>
      </c>
    </row>
    <row r="12" spans="1:7" x14ac:dyDescent="0.25">
      <c r="A12" s="57">
        <v>23</v>
      </c>
      <c r="B12" s="57">
        <v>507</v>
      </c>
      <c r="C12" s="57">
        <v>3389</v>
      </c>
      <c r="E12" s="57">
        <v>23</v>
      </c>
      <c r="F12" s="57">
        <v>-424</v>
      </c>
      <c r="G12" s="57">
        <v>2908</v>
      </c>
    </row>
    <row r="13" spans="1:7" x14ac:dyDescent="0.25">
      <c r="A13" s="57">
        <v>24</v>
      </c>
      <c r="B13" s="57">
        <v>852</v>
      </c>
      <c r="C13" s="57">
        <v>5525</v>
      </c>
      <c r="E13" s="57">
        <v>24</v>
      </c>
      <c r="F13" s="57">
        <v>-760</v>
      </c>
      <c r="G13" s="57">
        <v>4965</v>
      </c>
    </row>
    <row r="14" spans="1:7" x14ac:dyDescent="0.25">
      <c r="A14" s="57">
        <v>25</v>
      </c>
      <c r="B14" s="57">
        <v>1228</v>
      </c>
      <c r="C14" s="57">
        <v>7494</v>
      </c>
      <c r="E14" s="57">
        <v>25</v>
      </c>
      <c r="F14" s="57">
        <v>-1203</v>
      </c>
      <c r="G14" s="57">
        <v>6889</v>
      </c>
    </row>
    <row r="15" spans="1:7" x14ac:dyDescent="0.25">
      <c r="A15" s="57">
        <v>26</v>
      </c>
      <c r="B15" s="57">
        <v>1620</v>
      </c>
      <c r="C15" s="57">
        <v>9075</v>
      </c>
      <c r="E15" s="57">
        <v>26</v>
      </c>
      <c r="F15" s="57">
        <v>-1597</v>
      </c>
      <c r="G15" s="57">
        <v>8769</v>
      </c>
    </row>
    <row r="16" spans="1:7" x14ac:dyDescent="0.25">
      <c r="A16" s="57">
        <v>27</v>
      </c>
      <c r="B16" s="57">
        <v>1964</v>
      </c>
      <c r="C16" s="57">
        <v>10684</v>
      </c>
      <c r="E16" s="57">
        <v>27</v>
      </c>
      <c r="F16" s="57">
        <v>-2067</v>
      </c>
      <c r="G16" s="57">
        <v>11403</v>
      </c>
    </row>
    <row r="17" spans="1:7" x14ac:dyDescent="0.25">
      <c r="A17" s="57">
        <v>28</v>
      </c>
      <c r="B17" s="57">
        <v>2403</v>
      </c>
      <c r="C17" s="57">
        <v>13057</v>
      </c>
      <c r="E17" s="57">
        <v>28</v>
      </c>
      <c r="F17" s="57">
        <v>-2436</v>
      </c>
      <c r="G17" s="57">
        <v>14014</v>
      </c>
    </row>
    <row r="18" spans="1:7" x14ac:dyDescent="0.25">
      <c r="A18" s="57">
        <v>29</v>
      </c>
      <c r="B18" s="57">
        <v>2794</v>
      </c>
      <c r="C18" s="57">
        <v>15434</v>
      </c>
      <c r="E18" s="57">
        <v>29</v>
      </c>
      <c r="F18" s="57">
        <v>-2769</v>
      </c>
      <c r="G18" s="57">
        <v>16069</v>
      </c>
    </row>
    <row r="19" spans="1:7" x14ac:dyDescent="0.25">
      <c r="A19" s="57">
        <v>30</v>
      </c>
      <c r="B19" s="57">
        <v>3067</v>
      </c>
      <c r="C19" s="57">
        <v>17083</v>
      </c>
      <c r="E19" s="57">
        <v>30</v>
      </c>
      <c r="F19" s="57">
        <v>-3443</v>
      </c>
      <c r="G19" s="57">
        <v>18353</v>
      </c>
    </row>
    <row r="20" spans="1:7" x14ac:dyDescent="0.25">
      <c r="A20" s="57">
        <v>31</v>
      </c>
      <c r="B20" s="57">
        <v>3638</v>
      </c>
      <c r="C20" s="57">
        <v>19272</v>
      </c>
      <c r="E20" s="57">
        <v>31</v>
      </c>
      <c r="F20" s="57">
        <v>-3624</v>
      </c>
      <c r="G20" s="57">
        <v>19876</v>
      </c>
    </row>
    <row r="21" spans="1:7" x14ac:dyDescent="0.25">
      <c r="A21" s="57">
        <v>32</v>
      </c>
      <c r="B21" s="57">
        <v>3810</v>
      </c>
      <c r="C21" s="57">
        <v>20519</v>
      </c>
      <c r="E21" s="57">
        <v>32</v>
      </c>
      <c r="F21" s="57">
        <v>-3952</v>
      </c>
      <c r="G21" s="57">
        <v>20834</v>
      </c>
    </row>
    <row r="22" spans="1:7" x14ac:dyDescent="0.25">
      <c r="A22" s="57">
        <v>33</v>
      </c>
      <c r="B22" s="57">
        <v>4100</v>
      </c>
      <c r="C22" s="57">
        <v>21400</v>
      </c>
      <c r="E22" s="57">
        <v>33</v>
      </c>
      <c r="F22" s="57">
        <v>-4025</v>
      </c>
      <c r="G22" s="57">
        <v>21681</v>
      </c>
    </row>
    <row r="23" spans="1:7" x14ac:dyDescent="0.25">
      <c r="A23" s="57">
        <v>34</v>
      </c>
      <c r="B23" s="57">
        <v>4139</v>
      </c>
      <c r="C23" s="57">
        <v>22119</v>
      </c>
      <c r="E23" s="57">
        <v>34</v>
      </c>
      <c r="F23" s="57">
        <v>-4135</v>
      </c>
      <c r="G23" s="57">
        <v>22296</v>
      </c>
    </row>
    <row r="24" spans="1:7" x14ac:dyDescent="0.25">
      <c r="A24" s="57">
        <v>35</v>
      </c>
      <c r="B24" s="57">
        <v>4218</v>
      </c>
      <c r="C24" s="57">
        <v>22546</v>
      </c>
      <c r="E24" s="57">
        <v>35</v>
      </c>
      <c r="F24" s="57">
        <v>-4087</v>
      </c>
      <c r="G24" s="57">
        <v>22038</v>
      </c>
    </row>
    <row r="25" spans="1:7" x14ac:dyDescent="0.25">
      <c r="A25" s="57">
        <v>36</v>
      </c>
      <c r="B25" s="57">
        <v>4178</v>
      </c>
      <c r="C25" s="57">
        <v>22176</v>
      </c>
      <c r="E25" s="57">
        <v>36</v>
      </c>
      <c r="F25" s="57">
        <v>-4218</v>
      </c>
      <c r="G25" s="57">
        <v>22098</v>
      </c>
    </row>
    <row r="26" spans="1:7" x14ac:dyDescent="0.25">
      <c r="A26" s="57">
        <v>37</v>
      </c>
      <c r="B26" s="57">
        <v>4290</v>
      </c>
      <c r="C26" s="57">
        <v>22313</v>
      </c>
      <c r="E26" s="57">
        <v>37</v>
      </c>
      <c r="F26" s="57">
        <v>-4730</v>
      </c>
      <c r="G26" s="57">
        <v>24379</v>
      </c>
    </row>
    <row r="27" spans="1:7" x14ac:dyDescent="0.25">
      <c r="A27" s="57">
        <v>38</v>
      </c>
      <c r="B27" s="57">
        <v>4763</v>
      </c>
      <c r="C27" s="57">
        <v>24440</v>
      </c>
      <c r="E27" s="57">
        <v>38</v>
      </c>
      <c r="F27" s="57">
        <v>-4870</v>
      </c>
      <c r="G27" s="57">
        <v>24605</v>
      </c>
    </row>
    <row r="28" spans="1:7" x14ac:dyDescent="0.25">
      <c r="A28" s="57">
        <v>39</v>
      </c>
      <c r="B28" s="57">
        <v>4870</v>
      </c>
      <c r="C28" s="57">
        <v>24582</v>
      </c>
      <c r="E28" s="57">
        <v>39</v>
      </c>
      <c r="F28" s="57">
        <v>-4767</v>
      </c>
      <c r="G28" s="57">
        <v>24535</v>
      </c>
    </row>
    <row r="29" spans="1:7" x14ac:dyDescent="0.25">
      <c r="A29" s="57">
        <v>40</v>
      </c>
      <c r="B29" s="57">
        <v>4841</v>
      </c>
      <c r="C29" s="57">
        <v>24442</v>
      </c>
      <c r="E29" s="57">
        <v>40</v>
      </c>
      <c r="F29" s="57">
        <v>-4648</v>
      </c>
      <c r="G29" s="57">
        <v>23314</v>
      </c>
    </row>
    <row r="30" spans="1:7" x14ac:dyDescent="0.25">
      <c r="A30" s="57">
        <v>41</v>
      </c>
      <c r="B30" s="57">
        <v>4730</v>
      </c>
      <c r="C30" s="57">
        <v>23387</v>
      </c>
      <c r="E30" s="57">
        <v>41</v>
      </c>
      <c r="F30" s="57">
        <v>-4598</v>
      </c>
      <c r="G30" s="57">
        <v>22234</v>
      </c>
    </row>
    <row r="31" spans="1:7" x14ac:dyDescent="0.25">
      <c r="A31" s="57">
        <v>42</v>
      </c>
      <c r="B31" s="57">
        <v>4673</v>
      </c>
      <c r="C31" s="57">
        <v>22206</v>
      </c>
      <c r="E31" s="57">
        <v>42</v>
      </c>
      <c r="F31" s="57">
        <v>-4834</v>
      </c>
      <c r="G31" s="57">
        <v>21887</v>
      </c>
    </row>
    <row r="32" spans="1:7" x14ac:dyDescent="0.25">
      <c r="A32" s="57">
        <v>43</v>
      </c>
      <c r="B32" s="57">
        <v>4876</v>
      </c>
      <c r="C32" s="57">
        <v>21807</v>
      </c>
      <c r="E32" s="57">
        <v>43</v>
      </c>
      <c r="F32" s="57">
        <v>-4650</v>
      </c>
      <c r="G32" s="57">
        <v>21105</v>
      </c>
    </row>
    <row r="33" spans="1:7" x14ac:dyDescent="0.25">
      <c r="A33" s="57">
        <v>44</v>
      </c>
      <c r="B33" s="57">
        <v>4711</v>
      </c>
      <c r="C33" s="57">
        <v>20981</v>
      </c>
      <c r="E33" s="57">
        <v>44</v>
      </c>
      <c r="F33" s="57">
        <v>-4950</v>
      </c>
      <c r="G33" s="57">
        <v>21739</v>
      </c>
    </row>
    <row r="34" spans="1:7" x14ac:dyDescent="0.25">
      <c r="A34" s="57">
        <v>45</v>
      </c>
      <c r="B34" s="57">
        <v>4991</v>
      </c>
      <c r="C34" s="57">
        <v>21748</v>
      </c>
      <c r="E34" s="57">
        <v>45</v>
      </c>
      <c r="F34" s="57">
        <v>-5554</v>
      </c>
      <c r="G34" s="57">
        <v>22836</v>
      </c>
    </row>
    <row r="35" spans="1:7" x14ac:dyDescent="0.25">
      <c r="A35" s="57">
        <v>46</v>
      </c>
      <c r="B35" s="57">
        <v>5569</v>
      </c>
      <c r="C35" s="57">
        <v>22861</v>
      </c>
      <c r="E35" s="57">
        <v>46</v>
      </c>
      <c r="F35" s="57">
        <v>-5876</v>
      </c>
      <c r="G35" s="57">
        <v>24720</v>
      </c>
    </row>
    <row r="36" spans="1:7" x14ac:dyDescent="0.25">
      <c r="A36" s="57">
        <v>47</v>
      </c>
      <c r="B36" s="57">
        <v>5883</v>
      </c>
      <c r="C36" s="57">
        <v>24590</v>
      </c>
      <c r="E36" s="57">
        <v>47</v>
      </c>
      <c r="F36" s="57">
        <v>-5908</v>
      </c>
      <c r="G36" s="57">
        <v>25628</v>
      </c>
    </row>
    <row r="37" spans="1:7" x14ac:dyDescent="0.25">
      <c r="A37" s="57">
        <v>48</v>
      </c>
      <c r="B37" s="57">
        <v>5935</v>
      </c>
      <c r="C37" s="57">
        <v>25501</v>
      </c>
      <c r="E37" s="57">
        <v>48</v>
      </c>
      <c r="F37" s="57">
        <v>-5947</v>
      </c>
      <c r="G37" s="57">
        <v>25645</v>
      </c>
    </row>
    <row r="38" spans="1:7" x14ac:dyDescent="0.25">
      <c r="A38" s="57">
        <v>49</v>
      </c>
      <c r="B38" s="57">
        <v>5985</v>
      </c>
      <c r="C38" s="57">
        <v>25564</v>
      </c>
      <c r="E38" s="57">
        <v>49</v>
      </c>
      <c r="F38" s="57">
        <v>-5595</v>
      </c>
      <c r="G38" s="57">
        <v>24649</v>
      </c>
    </row>
    <row r="39" spans="1:7" x14ac:dyDescent="0.25">
      <c r="A39" s="57">
        <v>50</v>
      </c>
      <c r="B39" s="57">
        <v>5590</v>
      </c>
      <c r="C39" s="57">
        <v>24400</v>
      </c>
      <c r="E39" s="57">
        <v>50</v>
      </c>
      <c r="F39" s="57">
        <v>-5648</v>
      </c>
      <c r="G39" s="57">
        <v>24436</v>
      </c>
    </row>
    <row r="40" spans="1:7" x14ac:dyDescent="0.25">
      <c r="A40" s="57">
        <v>51</v>
      </c>
      <c r="B40" s="57">
        <v>5649</v>
      </c>
      <c r="C40" s="57">
        <v>24135</v>
      </c>
      <c r="E40" s="57">
        <v>51</v>
      </c>
      <c r="F40" s="57">
        <v>-5545</v>
      </c>
      <c r="G40" s="57">
        <v>23761</v>
      </c>
    </row>
    <row r="41" spans="1:7" x14ac:dyDescent="0.25">
      <c r="A41" s="57">
        <v>52</v>
      </c>
      <c r="B41" s="57">
        <v>5525</v>
      </c>
      <c r="C41" s="57">
        <v>23478</v>
      </c>
      <c r="E41" s="57">
        <v>52</v>
      </c>
      <c r="F41" s="57">
        <v>-5512</v>
      </c>
      <c r="G41" s="57">
        <v>23122</v>
      </c>
    </row>
    <row r="42" spans="1:7" x14ac:dyDescent="0.25">
      <c r="A42" s="57">
        <v>53</v>
      </c>
      <c r="B42" s="57">
        <v>5509</v>
      </c>
      <c r="C42" s="57">
        <v>22954</v>
      </c>
      <c r="E42" s="57">
        <v>53</v>
      </c>
      <c r="F42" s="57">
        <v>-5770</v>
      </c>
      <c r="G42" s="57">
        <v>23715</v>
      </c>
    </row>
    <row r="43" spans="1:7" x14ac:dyDescent="0.25">
      <c r="A43" s="57">
        <v>54</v>
      </c>
      <c r="B43" s="57">
        <v>5754</v>
      </c>
      <c r="C43" s="57">
        <v>23396</v>
      </c>
      <c r="E43" s="57">
        <v>54</v>
      </c>
      <c r="F43" s="57">
        <v>-5699</v>
      </c>
      <c r="G43" s="57">
        <v>23128</v>
      </c>
    </row>
    <row r="44" spans="1:7" x14ac:dyDescent="0.25">
      <c r="A44" s="57">
        <v>55</v>
      </c>
      <c r="B44" s="57">
        <v>5658</v>
      </c>
      <c r="C44" s="57">
        <v>22834</v>
      </c>
      <c r="E44" s="57">
        <v>55</v>
      </c>
      <c r="F44" s="57">
        <v>-5615</v>
      </c>
      <c r="G44" s="57">
        <v>23208</v>
      </c>
    </row>
    <row r="45" spans="1:7" x14ac:dyDescent="0.25">
      <c r="A45" s="57">
        <v>56</v>
      </c>
      <c r="B45" s="57">
        <v>5598</v>
      </c>
      <c r="C45" s="57">
        <v>22873</v>
      </c>
      <c r="E45" s="57">
        <v>56</v>
      </c>
      <c r="F45" s="57">
        <v>-5854</v>
      </c>
      <c r="G45" s="57">
        <v>22981</v>
      </c>
    </row>
    <row r="46" spans="1:7" x14ac:dyDescent="0.25">
      <c r="A46" s="57">
        <v>57</v>
      </c>
      <c r="B46" s="57">
        <v>5513</v>
      </c>
      <c r="C46" s="57">
        <v>20258</v>
      </c>
      <c r="E46" s="57">
        <v>57</v>
      </c>
      <c r="F46" s="57">
        <v>-5202</v>
      </c>
      <c r="G46" s="57">
        <v>19340</v>
      </c>
    </row>
    <row r="47" spans="1:7" x14ac:dyDescent="0.25">
      <c r="A47" s="57">
        <v>58</v>
      </c>
      <c r="B47" s="57">
        <v>4974</v>
      </c>
      <c r="C47" s="57">
        <v>17793</v>
      </c>
      <c r="E47" s="57">
        <v>58</v>
      </c>
      <c r="F47" s="57">
        <v>-5144</v>
      </c>
      <c r="G47" s="57">
        <v>17743</v>
      </c>
    </row>
    <row r="48" spans="1:7" x14ac:dyDescent="0.25">
      <c r="A48" s="57">
        <v>59</v>
      </c>
      <c r="B48" s="57">
        <v>4888</v>
      </c>
      <c r="C48" s="57">
        <v>16377</v>
      </c>
      <c r="E48" s="57">
        <v>59</v>
      </c>
      <c r="F48" s="57">
        <v>-4693</v>
      </c>
      <c r="G48" s="57">
        <v>15453</v>
      </c>
    </row>
    <row r="49" spans="1:7" x14ac:dyDescent="0.25">
      <c r="A49" s="57">
        <v>60</v>
      </c>
      <c r="B49" s="57">
        <v>3611</v>
      </c>
      <c r="C49" s="57">
        <v>13002</v>
      </c>
      <c r="E49" s="57">
        <v>60</v>
      </c>
      <c r="F49" s="57">
        <v>-3404</v>
      </c>
      <c r="G49" s="57">
        <v>12179</v>
      </c>
    </row>
    <row r="50" spans="1:7" x14ac:dyDescent="0.25">
      <c r="A50" s="57">
        <v>61</v>
      </c>
      <c r="B50" s="57">
        <v>2779</v>
      </c>
      <c r="C50" s="57">
        <v>9868</v>
      </c>
      <c r="E50" s="57">
        <v>61</v>
      </c>
      <c r="F50" s="57">
        <v>-2426</v>
      </c>
      <c r="G50" s="57">
        <v>8373</v>
      </c>
    </row>
    <row r="51" spans="1:7" x14ac:dyDescent="0.25">
      <c r="A51" s="57">
        <v>62</v>
      </c>
      <c r="B51" s="57">
        <v>1482</v>
      </c>
      <c r="C51" s="57">
        <v>4407</v>
      </c>
      <c r="E51" s="57">
        <v>62</v>
      </c>
      <c r="F51" s="57">
        <v>-1265</v>
      </c>
      <c r="G51" s="57">
        <v>3765</v>
      </c>
    </row>
    <row r="52" spans="1:7" x14ac:dyDescent="0.25">
      <c r="A52" s="57">
        <v>63</v>
      </c>
      <c r="B52" s="57">
        <v>910</v>
      </c>
      <c r="C52" s="57">
        <v>2342</v>
      </c>
      <c r="E52" s="57">
        <v>63</v>
      </c>
      <c r="F52" s="57">
        <v>-859</v>
      </c>
      <c r="G52" s="57">
        <v>1992</v>
      </c>
    </row>
    <row r="53" spans="1:7" x14ac:dyDescent="0.25">
      <c r="A53" s="57">
        <v>64</v>
      </c>
      <c r="B53" s="57">
        <v>624</v>
      </c>
      <c r="C53" s="57">
        <v>1375</v>
      </c>
      <c r="E53" s="57">
        <v>64</v>
      </c>
      <c r="F53" s="57">
        <v>-574</v>
      </c>
      <c r="G53" s="57">
        <v>1322</v>
      </c>
    </row>
    <row r="54" spans="1:7" x14ac:dyDescent="0.25">
      <c r="A54" s="57">
        <v>65</v>
      </c>
      <c r="B54" s="57">
        <v>367</v>
      </c>
      <c r="C54" s="57">
        <v>816</v>
      </c>
      <c r="E54" s="57">
        <v>65</v>
      </c>
      <c r="F54" s="57">
        <v>-279</v>
      </c>
      <c r="G54" s="57">
        <v>634</v>
      </c>
    </row>
    <row r="55" spans="1:7" x14ac:dyDescent="0.25">
      <c r="A55" s="57">
        <v>66</v>
      </c>
      <c r="B55" s="57">
        <v>143</v>
      </c>
      <c r="C55" s="57">
        <v>316</v>
      </c>
      <c r="E55" s="57">
        <v>66</v>
      </c>
      <c r="F55" s="57">
        <v>-120</v>
      </c>
      <c r="G55" s="57">
        <v>210</v>
      </c>
    </row>
    <row r="56" spans="1:7" x14ac:dyDescent="0.25">
      <c r="A56" s="57">
        <v>67</v>
      </c>
      <c r="B56" s="57">
        <v>42</v>
      </c>
      <c r="C56" s="57">
        <v>81</v>
      </c>
      <c r="E56" s="57">
        <v>67</v>
      </c>
      <c r="F56" s="57">
        <v>-22</v>
      </c>
      <c r="G56" s="57">
        <v>55</v>
      </c>
    </row>
    <row r="57" spans="1:7" x14ac:dyDescent="0.25">
      <c r="A57" s="57">
        <v>68</v>
      </c>
      <c r="B57" s="57">
        <v>7</v>
      </c>
      <c r="C57" s="57">
        <v>21</v>
      </c>
      <c r="E57" s="57">
        <v>68</v>
      </c>
      <c r="F57" s="57">
        <v>-13</v>
      </c>
      <c r="G57" s="57">
        <v>36</v>
      </c>
    </row>
    <row r="58" spans="1:7" x14ac:dyDescent="0.25">
      <c r="A58" s="57">
        <v>69</v>
      </c>
      <c r="B58" s="57">
        <v>6</v>
      </c>
      <c r="C58" s="57">
        <v>26</v>
      </c>
      <c r="E58" s="57">
        <v>69</v>
      </c>
      <c r="F58" s="57">
        <v>-1</v>
      </c>
      <c r="G58" s="57">
        <v>30</v>
      </c>
    </row>
  </sheetData>
  <pageMargins left="0.7" right="0.7" top="0.75" bottom="0.75" header="0.3" footer="0.3"/>
  <pageSetup paperSize="9" orientation="portrait"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34FA-30EE-4FCB-9309-E3540EEC887C}">
  <sheetPr>
    <tabColor rgb="FF00B0F0"/>
  </sheetPr>
  <dimension ref="A1:I58"/>
  <sheetViews>
    <sheetView workbookViewId="0">
      <selection activeCell="B2" sqref="B2"/>
    </sheetView>
  </sheetViews>
  <sheetFormatPr baseColWidth="10" defaultRowHeight="15" x14ac:dyDescent="0.25"/>
  <cols>
    <col min="1" max="16384" width="11.42578125" style="4"/>
  </cols>
  <sheetData>
    <row r="1" spans="1:9" x14ac:dyDescent="0.25">
      <c r="A1" s="65" t="s">
        <v>58</v>
      </c>
      <c r="B1" s="66"/>
      <c r="C1" s="66"/>
      <c r="D1" s="66"/>
      <c r="E1" s="66"/>
    </row>
    <row r="3" spans="1:9" x14ac:dyDescent="0.25">
      <c r="A3" s="56" t="s">
        <v>66</v>
      </c>
      <c r="B3" s="56" t="s">
        <v>54</v>
      </c>
      <c r="C3" s="56" t="s">
        <v>55</v>
      </c>
      <c r="D3" s="3"/>
      <c r="E3" s="56" t="s">
        <v>66</v>
      </c>
      <c r="F3" s="56" t="s">
        <v>54</v>
      </c>
      <c r="G3" s="56" t="s">
        <v>55</v>
      </c>
      <c r="I3" s="59" t="s">
        <v>50</v>
      </c>
    </row>
    <row r="4" spans="1:9" x14ac:dyDescent="0.25">
      <c r="A4" s="57">
        <v>15</v>
      </c>
      <c r="B4" s="57">
        <v>0</v>
      </c>
      <c r="C4" s="57">
        <v>0</v>
      </c>
      <c r="E4" s="57">
        <v>15</v>
      </c>
      <c r="F4" s="57">
        <f>-B4</f>
        <v>0</v>
      </c>
      <c r="G4" s="57">
        <v>1</v>
      </c>
    </row>
    <row r="5" spans="1:9" x14ac:dyDescent="0.25">
      <c r="A5" s="57">
        <v>16</v>
      </c>
      <c r="B5" s="57">
        <v>6</v>
      </c>
      <c r="C5" s="57">
        <v>17</v>
      </c>
      <c r="E5" s="57">
        <v>16</v>
      </c>
      <c r="F5" s="57">
        <f t="shared" ref="F5:F58" si="0">-B5</f>
        <v>-6</v>
      </c>
      <c r="G5" s="57">
        <v>28</v>
      </c>
    </row>
    <row r="6" spans="1:9" x14ac:dyDescent="0.25">
      <c r="A6" s="57">
        <v>17</v>
      </c>
      <c r="B6" s="57">
        <v>47</v>
      </c>
      <c r="C6" s="57">
        <v>155</v>
      </c>
      <c r="E6" s="57">
        <v>17</v>
      </c>
      <c r="F6" s="57">
        <f t="shared" si="0"/>
        <v>-47</v>
      </c>
      <c r="G6" s="57">
        <v>170</v>
      </c>
    </row>
    <row r="7" spans="1:9" x14ac:dyDescent="0.25">
      <c r="A7" s="57">
        <v>18</v>
      </c>
      <c r="B7" s="57">
        <v>1334</v>
      </c>
      <c r="C7" s="57">
        <v>3676</v>
      </c>
      <c r="E7" s="57">
        <v>18</v>
      </c>
      <c r="F7" s="57">
        <f t="shared" si="0"/>
        <v>-1334</v>
      </c>
      <c r="G7" s="57">
        <v>3526</v>
      </c>
    </row>
    <row r="8" spans="1:9" x14ac:dyDescent="0.25">
      <c r="A8" s="57">
        <v>19</v>
      </c>
      <c r="B8" s="57">
        <v>3070</v>
      </c>
      <c r="C8" s="57">
        <v>10393</v>
      </c>
      <c r="E8" s="57">
        <v>19</v>
      </c>
      <c r="F8" s="57">
        <f t="shared" si="0"/>
        <v>-3070</v>
      </c>
      <c r="G8" s="57">
        <v>8332</v>
      </c>
    </row>
    <row r="9" spans="1:9" x14ac:dyDescent="0.25">
      <c r="A9" s="57">
        <v>20</v>
      </c>
      <c r="B9" s="57">
        <v>4042</v>
      </c>
      <c r="C9" s="57">
        <v>14113</v>
      </c>
      <c r="E9" s="57">
        <v>20</v>
      </c>
      <c r="F9" s="57">
        <f t="shared" si="0"/>
        <v>-4042</v>
      </c>
      <c r="G9" s="57">
        <v>10571</v>
      </c>
    </row>
    <row r="10" spans="1:9" x14ac:dyDescent="0.25">
      <c r="A10" s="57">
        <v>21</v>
      </c>
      <c r="B10" s="57">
        <v>5331</v>
      </c>
      <c r="C10" s="57">
        <v>18749</v>
      </c>
      <c r="E10" s="57">
        <v>21</v>
      </c>
      <c r="F10" s="57">
        <f t="shared" si="0"/>
        <v>-5331</v>
      </c>
      <c r="G10" s="57">
        <v>15178</v>
      </c>
    </row>
    <row r="11" spans="1:9" x14ac:dyDescent="0.25">
      <c r="A11" s="57">
        <v>22</v>
      </c>
      <c r="B11" s="57">
        <v>6723</v>
      </c>
      <c r="C11" s="57">
        <v>23892</v>
      </c>
      <c r="E11" s="57">
        <v>22</v>
      </c>
      <c r="F11" s="57">
        <f t="shared" si="0"/>
        <v>-6723</v>
      </c>
      <c r="G11" s="57">
        <v>21572</v>
      </c>
    </row>
    <row r="12" spans="1:9" x14ac:dyDescent="0.25">
      <c r="A12" s="57">
        <v>23</v>
      </c>
      <c r="B12" s="57">
        <v>7545</v>
      </c>
      <c r="C12" s="57">
        <v>25651</v>
      </c>
      <c r="E12" s="57">
        <v>23</v>
      </c>
      <c r="F12" s="57">
        <f t="shared" si="0"/>
        <v>-7545</v>
      </c>
      <c r="G12" s="57">
        <v>24417</v>
      </c>
    </row>
    <row r="13" spans="1:9" x14ac:dyDescent="0.25">
      <c r="A13" s="57">
        <v>24</v>
      </c>
      <c r="B13" s="57">
        <v>7926</v>
      </c>
      <c r="C13" s="57">
        <v>25137</v>
      </c>
      <c r="E13" s="57">
        <v>24</v>
      </c>
      <c r="F13" s="57">
        <f t="shared" si="0"/>
        <v>-7926</v>
      </c>
      <c r="G13" s="57">
        <v>24260</v>
      </c>
    </row>
    <row r="14" spans="1:9" x14ac:dyDescent="0.25">
      <c r="A14" s="57">
        <v>25</v>
      </c>
      <c r="B14" s="57">
        <v>7667</v>
      </c>
      <c r="C14" s="57">
        <v>22475</v>
      </c>
      <c r="E14" s="57">
        <v>25</v>
      </c>
      <c r="F14" s="57">
        <f t="shared" si="0"/>
        <v>-7667</v>
      </c>
      <c r="G14" s="57">
        <v>21288</v>
      </c>
    </row>
    <row r="15" spans="1:9" x14ac:dyDescent="0.25">
      <c r="A15" s="57">
        <v>26</v>
      </c>
      <c r="B15" s="57">
        <v>6993</v>
      </c>
      <c r="C15" s="57">
        <v>19465</v>
      </c>
      <c r="E15" s="57">
        <v>26</v>
      </c>
      <c r="F15" s="57">
        <f t="shared" si="0"/>
        <v>-6993</v>
      </c>
      <c r="G15" s="57">
        <v>19240</v>
      </c>
    </row>
    <row r="16" spans="1:9" x14ac:dyDescent="0.25">
      <c r="A16" s="57">
        <v>27</v>
      </c>
      <c r="B16" s="57">
        <v>6705</v>
      </c>
      <c r="C16" s="57">
        <v>17901</v>
      </c>
      <c r="E16" s="57">
        <v>27</v>
      </c>
      <c r="F16" s="57">
        <f t="shared" si="0"/>
        <v>-6705</v>
      </c>
      <c r="G16" s="57">
        <v>17889</v>
      </c>
    </row>
    <row r="17" spans="1:7" x14ac:dyDescent="0.25">
      <c r="A17" s="57">
        <v>28</v>
      </c>
      <c r="B17" s="57">
        <v>6777</v>
      </c>
      <c r="C17" s="57">
        <v>16645</v>
      </c>
      <c r="E17" s="57">
        <v>28</v>
      </c>
      <c r="F17" s="57">
        <f t="shared" si="0"/>
        <v>-6777</v>
      </c>
      <c r="G17" s="57">
        <v>16291</v>
      </c>
    </row>
    <row r="18" spans="1:7" x14ac:dyDescent="0.25">
      <c r="A18" s="57">
        <v>29</v>
      </c>
      <c r="B18" s="57">
        <v>6135</v>
      </c>
      <c r="C18" s="57">
        <v>15097</v>
      </c>
      <c r="E18" s="57">
        <v>29</v>
      </c>
      <c r="F18" s="57">
        <f t="shared" si="0"/>
        <v>-6135</v>
      </c>
      <c r="G18" s="57">
        <v>14640</v>
      </c>
    </row>
    <row r="19" spans="1:7" x14ac:dyDescent="0.25">
      <c r="A19" s="57">
        <v>30</v>
      </c>
      <c r="B19" s="57">
        <v>5776</v>
      </c>
      <c r="C19" s="57">
        <v>13848</v>
      </c>
      <c r="E19" s="57">
        <v>30</v>
      </c>
      <c r="F19" s="57">
        <f t="shared" si="0"/>
        <v>-5776</v>
      </c>
      <c r="G19" s="57">
        <v>13410</v>
      </c>
    </row>
    <row r="20" spans="1:7" x14ac:dyDescent="0.25">
      <c r="A20" s="57">
        <v>31</v>
      </c>
      <c r="B20" s="57">
        <v>5391</v>
      </c>
      <c r="C20" s="57">
        <v>12956</v>
      </c>
      <c r="E20" s="57">
        <v>31</v>
      </c>
      <c r="F20" s="57">
        <f t="shared" si="0"/>
        <v>-5391</v>
      </c>
      <c r="G20" s="57">
        <v>12574</v>
      </c>
    </row>
    <row r="21" spans="1:7" x14ac:dyDescent="0.25">
      <c r="A21" s="57">
        <v>32</v>
      </c>
      <c r="B21" s="57">
        <v>5038</v>
      </c>
      <c r="C21" s="57">
        <v>12356</v>
      </c>
      <c r="E21" s="57">
        <v>32</v>
      </c>
      <c r="F21" s="57">
        <f t="shared" si="0"/>
        <v>-5038</v>
      </c>
      <c r="G21" s="57">
        <v>11548</v>
      </c>
    </row>
    <row r="22" spans="1:7" x14ac:dyDescent="0.25">
      <c r="A22" s="57">
        <v>33</v>
      </c>
      <c r="B22" s="57">
        <v>4526</v>
      </c>
      <c r="C22" s="57">
        <v>11611</v>
      </c>
      <c r="E22" s="57">
        <v>33</v>
      </c>
      <c r="F22" s="57">
        <f t="shared" si="0"/>
        <v>-4526</v>
      </c>
      <c r="G22" s="57">
        <v>10814</v>
      </c>
    </row>
    <row r="23" spans="1:7" x14ac:dyDescent="0.25">
      <c r="A23" s="57">
        <v>34</v>
      </c>
      <c r="B23" s="57">
        <v>4085</v>
      </c>
      <c r="C23" s="57">
        <v>10961</v>
      </c>
      <c r="E23" s="57">
        <v>34</v>
      </c>
      <c r="F23" s="57">
        <f t="shared" si="0"/>
        <v>-4085</v>
      </c>
      <c r="G23" s="57">
        <v>9696</v>
      </c>
    </row>
    <row r="24" spans="1:7" x14ac:dyDescent="0.25">
      <c r="A24" s="57">
        <v>35</v>
      </c>
      <c r="B24" s="57">
        <v>3743</v>
      </c>
      <c r="C24" s="57">
        <v>9789</v>
      </c>
      <c r="E24" s="57">
        <v>35</v>
      </c>
      <c r="F24" s="57">
        <f t="shared" si="0"/>
        <v>-3743</v>
      </c>
      <c r="G24" s="57">
        <v>9101</v>
      </c>
    </row>
    <row r="25" spans="1:7" x14ac:dyDescent="0.25">
      <c r="A25" s="57">
        <v>36</v>
      </c>
      <c r="B25" s="57">
        <v>3259</v>
      </c>
      <c r="C25" s="57">
        <v>9284</v>
      </c>
      <c r="E25" s="57">
        <v>36</v>
      </c>
      <c r="F25" s="57">
        <f t="shared" si="0"/>
        <v>-3259</v>
      </c>
      <c r="G25" s="57">
        <v>8407</v>
      </c>
    </row>
    <row r="26" spans="1:7" x14ac:dyDescent="0.25">
      <c r="A26" s="57">
        <v>37</v>
      </c>
      <c r="B26" s="57">
        <v>3115</v>
      </c>
      <c r="C26" s="57">
        <v>8544</v>
      </c>
      <c r="E26" s="57">
        <v>37</v>
      </c>
      <c r="F26" s="57">
        <f t="shared" si="0"/>
        <v>-3115</v>
      </c>
      <c r="G26" s="57">
        <v>8506</v>
      </c>
    </row>
    <row r="27" spans="1:7" x14ac:dyDescent="0.25">
      <c r="A27" s="57">
        <v>38</v>
      </c>
      <c r="B27" s="57">
        <v>3113</v>
      </c>
      <c r="C27" s="57">
        <v>8849</v>
      </c>
      <c r="E27" s="57">
        <v>38</v>
      </c>
      <c r="F27" s="57">
        <f t="shared" si="0"/>
        <v>-3113</v>
      </c>
      <c r="G27" s="57">
        <v>8141</v>
      </c>
    </row>
    <row r="28" spans="1:7" x14ac:dyDescent="0.25">
      <c r="A28" s="57">
        <v>39</v>
      </c>
      <c r="B28" s="57">
        <v>2970</v>
      </c>
      <c r="C28" s="57">
        <v>8321</v>
      </c>
      <c r="E28" s="57">
        <v>39</v>
      </c>
      <c r="F28" s="57">
        <f t="shared" si="0"/>
        <v>-2970</v>
      </c>
      <c r="G28" s="57">
        <v>7755</v>
      </c>
    </row>
    <row r="29" spans="1:7" x14ac:dyDescent="0.25">
      <c r="A29" s="57">
        <v>40</v>
      </c>
      <c r="B29" s="57">
        <v>2988</v>
      </c>
      <c r="C29" s="57">
        <v>8087</v>
      </c>
      <c r="E29" s="57">
        <v>40</v>
      </c>
      <c r="F29" s="57">
        <f t="shared" si="0"/>
        <v>-2988</v>
      </c>
      <c r="G29" s="57">
        <v>7233</v>
      </c>
    </row>
    <row r="30" spans="1:7" x14ac:dyDescent="0.25">
      <c r="A30" s="57">
        <v>41</v>
      </c>
      <c r="B30" s="57">
        <v>2798</v>
      </c>
      <c r="C30" s="57">
        <v>7477</v>
      </c>
      <c r="E30" s="57">
        <v>41</v>
      </c>
      <c r="F30" s="57">
        <f t="shared" si="0"/>
        <v>-2798</v>
      </c>
      <c r="G30" s="57">
        <v>6757</v>
      </c>
    </row>
    <row r="31" spans="1:7" x14ac:dyDescent="0.25">
      <c r="A31" s="57">
        <v>42</v>
      </c>
      <c r="B31" s="57">
        <v>2699</v>
      </c>
      <c r="C31" s="57">
        <v>7127</v>
      </c>
      <c r="E31" s="57">
        <v>42</v>
      </c>
      <c r="F31" s="57">
        <f t="shared" si="0"/>
        <v>-2699</v>
      </c>
      <c r="G31" s="57">
        <v>6556</v>
      </c>
    </row>
    <row r="32" spans="1:7" x14ac:dyDescent="0.25">
      <c r="A32" s="57">
        <v>43</v>
      </c>
      <c r="B32" s="57">
        <v>2588</v>
      </c>
      <c r="C32" s="57">
        <v>6795</v>
      </c>
      <c r="E32" s="57">
        <v>43</v>
      </c>
      <c r="F32" s="57">
        <f t="shared" si="0"/>
        <v>-2588</v>
      </c>
      <c r="G32" s="57">
        <v>6405</v>
      </c>
    </row>
    <row r="33" spans="1:7" x14ac:dyDescent="0.25">
      <c r="A33" s="57">
        <v>44</v>
      </c>
      <c r="B33" s="57">
        <v>2440</v>
      </c>
      <c r="C33" s="57">
        <v>6712</v>
      </c>
      <c r="E33" s="57">
        <v>44</v>
      </c>
      <c r="F33" s="57">
        <f t="shared" si="0"/>
        <v>-2440</v>
      </c>
      <c r="G33" s="57">
        <v>6237</v>
      </c>
    </row>
    <row r="34" spans="1:7" x14ac:dyDescent="0.25">
      <c r="A34" s="57">
        <v>45</v>
      </c>
      <c r="B34" s="57">
        <v>2502</v>
      </c>
      <c r="C34" s="57">
        <v>6542</v>
      </c>
      <c r="E34" s="57">
        <v>45</v>
      </c>
      <c r="F34" s="57">
        <f t="shared" si="0"/>
        <v>-2502</v>
      </c>
      <c r="G34" s="57">
        <v>6406</v>
      </c>
    </row>
    <row r="35" spans="1:7" x14ac:dyDescent="0.25">
      <c r="A35" s="57">
        <v>46</v>
      </c>
      <c r="B35" s="57">
        <v>2403</v>
      </c>
      <c r="C35" s="57">
        <v>6631</v>
      </c>
      <c r="E35" s="57">
        <v>46</v>
      </c>
      <c r="F35" s="57">
        <f t="shared" si="0"/>
        <v>-2403</v>
      </c>
      <c r="G35" s="57">
        <v>6409</v>
      </c>
    </row>
    <row r="36" spans="1:7" x14ac:dyDescent="0.25">
      <c r="A36" s="57">
        <v>47</v>
      </c>
      <c r="B36" s="57">
        <v>2350</v>
      </c>
      <c r="C36" s="57">
        <v>6686</v>
      </c>
      <c r="E36" s="57">
        <v>47</v>
      </c>
      <c r="F36" s="57">
        <f t="shared" si="0"/>
        <v>-2350</v>
      </c>
      <c r="G36" s="57">
        <v>6288</v>
      </c>
    </row>
    <row r="37" spans="1:7" x14ac:dyDescent="0.25">
      <c r="A37" s="57">
        <v>48</v>
      </c>
      <c r="B37" s="57">
        <v>2376</v>
      </c>
      <c r="C37" s="57">
        <v>6562</v>
      </c>
      <c r="E37" s="57">
        <v>48</v>
      </c>
      <c r="F37" s="57">
        <f t="shared" si="0"/>
        <v>-2376</v>
      </c>
      <c r="G37" s="57">
        <v>6113</v>
      </c>
    </row>
    <row r="38" spans="1:7" x14ac:dyDescent="0.25">
      <c r="A38" s="57">
        <v>49</v>
      </c>
      <c r="B38" s="57">
        <v>2331</v>
      </c>
      <c r="C38" s="57">
        <v>6334</v>
      </c>
      <c r="E38" s="57">
        <v>49</v>
      </c>
      <c r="F38" s="57">
        <f t="shared" si="0"/>
        <v>-2331</v>
      </c>
      <c r="G38" s="57">
        <v>5753</v>
      </c>
    </row>
    <row r="39" spans="1:7" x14ac:dyDescent="0.25">
      <c r="A39" s="57">
        <v>50</v>
      </c>
      <c r="B39" s="57">
        <v>2361</v>
      </c>
      <c r="C39" s="57">
        <v>5918</v>
      </c>
      <c r="E39" s="57">
        <v>50</v>
      </c>
      <c r="F39" s="57">
        <f t="shared" si="0"/>
        <v>-2361</v>
      </c>
      <c r="G39" s="57">
        <v>5380</v>
      </c>
    </row>
    <row r="40" spans="1:7" x14ac:dyDescent="0.25">
      <c r="A40" s="57">
        <v>51</v>
      </c>
      <c r="B40" s="57">
        <v>2195</v>
      </c>
      <c r="C40" s="57">
        <v>5566</v>
      </c>
      <c r="E40" s="57">
        <v>51</v>
      </c>
      <c r="F40" s="57">
        <f t="shared" si="0"/>
        <v>-2195</v>
      </c>
      <c r="G40" s="57">
        <v>5280</v>
      </c>
    </row>
    <row r="41" spans="1:7" x14ac:dyDescent="0.25">
      <c r="A41" s="57">
        <v>52</v>
      </c>
      <c r="B41" s="57">
        <v>2198</v>
      </c>
      <c r="C41" s="57">
        <v>5382</v>
      </c>
      <c r="E41" s="57">
        <v>52</v>
      </c>
      <c r="F41" s="57">
        <f t="shared" si="0"/>
        <v>-2198</v>
      </c>
      <c r="G41" s="57">
        <v>4903</v>
      </c>
    </row>
    <row r="42" spans="1:7" x14ac:dyDescent="0.25">
      <c r="A42" s="57">
        <v>53</v>
      </c>
      <c r="B42" s="57">
        <v>2084</v>
      </c>
      <c r="C42" s="57">
        <v>5057</v>
      </c>
      <c r="E42" s="57">
        <v>53</v>
      </c>
      <c r="F42" s="57">
        <f t="shared" si="0"/>
        <v>-2084</v>
      </c>
      <c r="G42" s="57">
        <v>4904</v>
      </c>
    </row>
    <row r="43" spans="1:7" x14ac:dyDescent="0.25">
      <c r="A43" s="57">
        <v>54</v>
      </c>
      <c r="B43" s="57">
        <v>2227</v>
      </c>
      <c r="C43" s="57">
        <v>5016</v>
      </c>
      <c r="E43" s="57">
        <v>54</v>
      </c>
      <c r="F43" s="57">
        <f t="shared" si="0"/>
        <v>-2227</v>
      </c>
      <c r="G43" s="57">
        <v>4606</v>
      </c>
    </row>
    <row r="44" spans="1:7" x14ac:dyDescent="0.25">
      <c r="A44" s="57">
        <v>55</v>
      </c>
      <c r="B44" s="57">
        <v>2285</v>
      </c>
      <c r="C44" s="57">
        <v>4661</v>
      </c>
      <c r="E44" s="57">
        <v>55</v>
      </c>
      <c r="F44" s="57">
        <f t="shared" si="0"/>
        <v>-2285</v>
      </c>
      <c r="G44" s="57">
        <v>4617</v>
      </c>
    </row>
    <row r="45" spans="1:7" x14ac:dyDescent="0.25">
      <c r="A45" s="57">
        <v>56</v>
      </c>
      <c r="B45" s="57">
        <v>2286</v>
      </c>
      <c r="C45" s="57">
        <v>4604</v>
      </c>
      <c r="E45" s="57">
        <v>56</v>
      </c>
      <c r="F45" s="57">
        <f t="shared" si="0"/>
        <v>-2286</v>
      </c>
      <c r="G45" s="57">
        <v>4307</v>
      </c>
    </row>
    <row r="46" spans="1:7" x14ac:dyDescent="0.25">
      <c r="A46" s="57">
        <v>57</v>
      </c>
      <c r="B46" s="57">
        <v>2299</v>
      </c>
      <c r="C46" s="57">
        <v>4384</v>
      </c>
      <c r="E46" s="57">
        <v>57</v>
      </c>
      <c r="F46" s="57">
        <f t="shared" si="0"/>
        <v>-2299</v>
      </c>
      <c r="G46" s="57">
        <v>3947</v>
      </c>
    </row>
    <row r="47" spans="1:7" x14ac:dyDescent="0.25">
      <c r="A47" s="57">
        <v>58</v>
      </c>
      <c r="B47" s="57">
        <v>2261</v>
      </c>
      <c r="C47" s="57">
        <v>4039</v>
      </c>
      <c r="E47" s="57">
        <v>58</v>
      </c>
      <c r="F47" s="57">
        <f t="shared" si="0"/>
        <v>-2261</v>
      </c>
      <c r="G47" s="57">
        <v>3916</v>
      </c>
    </row>
    <row r="48" spans="1:7" x14ac:dyDescent="0.25">
      <c r="A48" s="57">
        <v>59</v>
      </c>
      <c r="B48" s="57">
        <v>2242</v>
      </c>
      <c r="C48" s="57">
        <v>4028</v>
      </c>
      <c r="E48" s="57">
        <v>59</v>
      </c>
      <c r="F48" s="57">
        <f t="shared" si="0"/>
        <v>-2242</v>
      </c>
      <c r="G48" s="57">
        <v>3749</v>
      </c>
    </row>
    <row r="49" spans="1:7" x14ac:dyDescent="0.25">
      <c r="A49" s="57">
        <v>60</v>
      </c>
      <c r="B49" s="57">
        <v>2245</v>
      </c>
      <c r="C49" s="57">
        <v>3835</v>
      </c>
      <c r="E49" s="57">
        <v>60</v>
      </c>
      <c r="F49" s="57">
        <f t="shared" si="0"/>
        <v>-2245</v>
      </c>
      <c r="G49" s="57">
        <v>3567</v>
      </c>
    </row>
    <row r="50" spans="1:7" x14ac:dyDescent="0.25">
      <c r="A50" s="57">
        <v>61</v>
      </c>
      <c r="B50" s="57">
        <v>2166</v>
      </c>
      <c r="C50" s="57">
        <v>3678</v>
      </c>
      <c r="E50" s="57">
        <v>61</v>
      </c>
      <c r="F50" s="57">
        <f t="shared" si="0"/>
        <v>-2166</v>
      </c>
      <c r="G50" s="57">
        <v>3247</v>
      </c>
    </row>
    <row r="51" spans="1:7" x14ac:dyDescent="0.25">
      <c r="A51" s="57">
        <v>62</v>
      </c>
      <c r="B51" s="57">
        <v>2193</v>
      </c>
      <c r="C51" s="57">
        <v>3241</v>
      </c>
      <c r="E51" s="57">
        <v>62</v>
      </c>
      <c r="F51" s="57">
        <f t="shared" si="0"/>
        <v>-2193</v>
      </c>
      <c r="G51" s="57">
        <v>3059</v>
      </c>
    </row>
    <row r="52" spans="1:7" x14ac:dyDescent="0.25">
      <c r="A52" s="57">
        <v>63</v>
      </c>
      <c r="B52" s="57">
        <v>1997</v>
      </c>
      <c r="C52" s="57">
        <v>2463</v>
      </c>
      <c r="E52" s="57">
        <v>63</v>
      </c>
      <c r="F52" s="57">
        <f t="shared" si="0"/>
        <v>-1997</v>
      </c>
      <c r="G52" s="57">
        <v>2122</v>
      </c>
    </row>
    <row r="53" spans="1:7" x14ac:dyDescent="0.25">
      <c r="A53" s="57">
        <v>64</v>
      </c>
      <c r="B53" s="57">
        <v>1682</v>
      </c>
      <c r="C53" s="57">
        <v>1993</v>
      </c>
      <c r="E53" s="57">
        <v>64</v>
      </c>
      <c r="F53" s="57">
        <f t="shared" si="0"/>
        <v>-1682</v>
      </c>
      <c r="G53" s="57">
        <v>1778</v>
      </c>
    </row>
    <row r="54" spans="1:7" x14ac:dyDescent="0.25">
      <c r="A54" s="57">
        <v>65</v>
      </c>
      <c r="B54" s="57">
        <v>1563</v>
      </c>
      <c r="C54" s="57">
        <v>1620</v>
      </c>
      <c r="E54" s="57">
        <v>65</v>
      </c>
      <c r="F54" s="57">
        <f t="shared" si="0"/>
        <v>-1563</v>
      </c>
      <c r="G54" s="57">
        <v>1361</v>
      </c>
    </row>
    <row r="55" spans="1:7" x14ac:dyDescent="0.25">
      <c r="A55" s="57">
        <v>66</v>
      </c>
      <c r="B55" s="57">
        <v>1286</v>
      </c>
      <c r="C55" s="57">
        <v>1135</v>
      </c>
      <c r="E55" s="57">
        <v>66</v>
      </c>
      <c r="F55" s="57">
        <f t="shared" si="0"/>
        <v>-1286</v>
      </c>
      <c r="G55" s="57">
        <v>946</v>
      </c>
    </row>
    <row r="56" spans="1:7" x14ac:dyDescent="0.25">
      <c r="A56" s="57">
        <v>67</v>
      </c>
      <c r="B56" s="57">
        <v>1024</v>
      </c>
      <c r="C56" s="57">
        <v>710</v>
      </c>
      <c r="E56" s="57">
        <v>67</v>
      </c>
      <c r="F56" s="57">
        <f t="shared" si="0"/>
        <v>-1024</v>
      </c>
      <c r="G56" s="57">
        <v>647</v>
      </c>
    </row>
    <row r="57" spans="1:7" x14ac:dyDescent="0.25">
      <c r="A57" s="57">
        <v>68</v>
      </c>
      <c r="B57" s="57">
        <v>827</v>
      </c>
      <c r="C57" s="57">
        <v>522</v>
      </c>
      <c r="E57" s="57">
        <v>68</v>
      </c>
      <c r="F57" s="57">
        <f t="shared" si="0"/>
        <v>-827</v>
      </c>
      <c r="G57" s="57">
        <v>452</v>
      </c>
    </row>
    <row r="58" spans="1:7" x14ac:dyDescent="0.25">
      <c r="A58" s="57">
        <v>69</v>
      </c>
      <c r="B58" s="57">
        <v>715</v>
      </c>
      <c r="C58" s="57">
        <v>400</v>
      </c>
      <c r="E58" s="57">
        <v>69</v>
      </c>
      <c r="F58" s="57">
        <f t="shared" si="0"/>
        <v>-715</v>
      </c>
      <c r="G58" s="57">
        <v>293</v>
      </c>
    </row>
  </sheetData>
  <pageMargins left="0.7" right="0.7" top="0.75" bottom="0.75" header="0.3" footer="0.3"/>
  <pageSetup paperSize="9" orientation="portrait" r:id="rId1"/>
  <headerFooter>
    <oddFooter>&amp;L&amp;1#&amp;"Calibri"&amp;10&amp;KA80000Interne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E15"/>
  <sheetViews>
    <sheetView zoomScale="89" zoomScaleNormal="89" workbookViewId="0">
      <selection activeCell="B3" sqref="B3:C3"/>
    </sheetView>
  </sheetViews>
  <sheetFormatPr baseColWidth="10" defaultRowHeight="15" x14ac:dyDescent="0.25"/>
  <cols>
    <col min="1" max="1" width="35.7109375" style="1" customWidth="1"/>
    <col min="2" max="16384" width="11.42578125" style="1"/>
  </cols>
  <sheetData>
    <row r="1" spans="1:5" ht="15.75" x14ac:dyDescent="0.25">
      <c r="A1" s="67" t="s">
        <v>60</v>
      </c>
      <c r="B1" s="68"/>
      <c r="C1" s="68"/>
      <c r="D1" s="68"/>
      <c r="E1" s="68"/>
    </row>
    <row r="3" spans="1:5" x14ac:dyDescent="0.25">
      <c r="A3" s="84" t="s">
        <v>28</v>
      </c>
      <c r="B3" s="83" t="s">
        <v>25</v>
      </c>
      <c r="C3" s="42" t="s">
        <v>44</v>
      </c>
    </row>
    <row r="4" spans="1:5" ht="6.75" customHeight="1" x14ac:dyDescent="0.25">
      <c r="A4" s="43"/>
      <c r="B4" s="39"/>
      <c r="C4" s="29"/>
    </row>
    <row r="5" spans="1:5" x14ac:dyDescent="0.25">
      <c r="A5" s="21" t="s">
        <v>36</v>
      </c>
      <c r="B5" s="22">
        <v>0.4894</v>
      </c>
      <c r="C5" s="40">
        <v>0.46834618004622758</v>
      </c>
    </row>
    <row r="6" spans="1:5" ht="24" x14ac:dyDescent="0.25">
      <c r="A6" s="51" t="s">
        <v>43</v>
      </c>
      <c r="B6" s="22">
        <v>0.30449999999999999</v>
      </c>
      <c r="C6" s="40">
        <v>0.30540944943289572</v>
      </c>
    </row>
    <row r="7" spans="1:5" x14ac:dyDescent="0.25">
      <c r="A7" s="21" t="s">
        <v>39</v>
      </c>
      <c r="B7" s="22">
        <v>6.6000000000000003E-2</v>
      </c>
      <c r="C7" s="40">
        <v>9.9902748495249979E-2</v>
      </c>
    </row>
    <row r="8" spans="1:5" x14ac:dyDescent="0.25">
      <c r="A8" s="21" t="s">
        <v>38</v>
      </c>
      <c r="B8" s="22">
        <v>4.7399999999999998E-2</v>
      </c>
      <c r="C8" s="40">
        <v>2.7359893832547916E-2</v>
      </c>
    </row>
    <row r="9" spans="1:5" x14ac:dyDescent="0.25">
      <c r="A9" s="21" t="s">
        <v>37</v>
      </c>
      <c r="B9" s="22">
        <v>3.0099999999999998E-2</v>
      </c>
      <c r="C9" s="40">
        <v>3.3752598645541067E-2</v>
      </c>
    </row>
    <row r="10" spans="1:5" x14ac:dyDescent="0.25">
      <c r="A10" s="21" t="s">
        <v>40</v>
      </c>
      <c r="B10" s="22">
        <v>2.4E-2</v>
      </c>
      <c r="C10" s="40">
        <v>2.7938106258671349E-2</v>
      </c>
      <c r="E10" s="76"/>
    </row>
    <row r="11" spans="1:5" x14ac:dyDescent="0.25">
      <c r="A11" s="21" t="s">
        <v>41</v>
      </c>
      <c r="B11" s="22">
        <v>6.1999999999999998E-3</v>
      </c>
      <c r="C11" s="40">
        <v>7.2960697739086425E-3</v>
      </c>
    </row>
    <row r="12" spans="1:5" x14ac:dyDescent="0.25">
      <c r="A12" s="21" t="s">
        <v>42</v>
      </c>
      <c r="B12" s="22">
        <v>3.2399999999999998E-2</v>
      </c>
      <c r="C12" s="40">
        <v>2.9994953514957751E-2</v>
      </c>
    </row>
    <row r="13" spans="1:5" x14ac:dyDescent="0.25">
      <c r="A13" s="77" t="s">
        <v>3</v>
      </c>
      <c r="B13" s="78">
        <f>SUM(B5:B12)</f>
        <v>1.0000000000000002</v>
      </c>
      <c r="C13" s="78">
        <f>SUM(C5:C12)</f>
        <v>0.99999999999999978</v>
      </c>
    </row>
    <row r="15" spans="1:5" ht="15.75" x14ac:dyDescent="0.25">
      <c r="A15" s="58" t="s">
        <v>51</v>
      </c>
    </row>
  </sheetData>
  <sortState xmlns:xlrd2="http://schemas.microsoft.com/office/spreadsheetml/2017/richdata2" ref="A5:C11">
    <sortCondition descending="1" ref="B5:B11"/>
  </sortState>
  <pageMargins left="0.7" right="0.7" top="0.75" bottom="0.75" header="0.3" footer="0.3"/>
  <pageSetup paperSize="9" orientation="portrait" r:id="rId1"/>
  <headerFooter>
    <oddFooter>&amp;L&amp;1#&amp;"Calibri"&amp;10&amp;KA80000Interne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26"/>
  <sheetViews>
    <sheetView showGridLines="0" zoomScale="95" zoomScaleNormal="95" workbookViewId="0">
      <selection activeCell="D29" sqref="D29"/>
    </sheetView>
  </sheetViews>
  <sheetFormatPr baseColWidth="10" defaultRowHeight="15" x14ac:dyDescent="0.25"/>
  <cols>
    <col min="1" max="1" width="33.42578125" style="35" customWidth="1"/>
    <col min="2" max="2" width="11.28515625" style="33" customWidth="1"/>
    <col min="3" max="3" width="11.42578125" style="33"/>
    <col min="4" max="4" width="7.5703125" style="33" customWidth="1"/>
    <col min="5" max="16384" width="11.42578125" style="33"/>
  </cols>
  <sheetData>
    <row r="1" spans="1:15" ht="15.75" x14ac:dyDescent="0.25">
      <c r="A1" s="67" t="s">
        <v>61</v>
      </c>
      <c r="B1" s="69"/>
      <c r="C1" s="69"/>
      <c r="D1" s="69"/>
      <c r="E1" s="69"/>
    </row>
    <row r="3" spans="1:15" x14ac:dyDescent="0.25">
      <c r="A3" s="82" t="s">
        <v>16</v>
      </c>
      <c r="B3" s="83" t="s">
        <v>25</v>
      </c>
      <c r="C3" s="42" t="s">
        <v>30</v>
      </c>
      <c r="D3" s="74" t="s">
        <v>5</v>
      </c>
    </row>
    <row r="4" spans="1:15" x14ac:dyDescent="0.25">
      <c r="A4" s="61" t="s">
        <v>17</v>
      </c>
      <c r="B4" s="62">
        <v>1.401241464393093E-2</v>
      </c>
      <c r="C4" s="62">
        <v>1.0207418097920766E-2</v>
      </c>
      <c r="D4" s="62">
        <v>2.4219832741851695E-2</v>
      </c>
    </row>
    <row r="5" spans="1:15" x14ac:dyDescent="0.25">
      <c r="A5" s="61" t="s">
        <v>18</v>
      </c>
      <c r="B5" s="62">
        <v>1.7420604346500782E-2</v>
      </c>
      <c r="C5" s="62">
        <v>1.1400135181167479E-2</v>
      </c>
      <c r="D5" s="62">
        <v>2.8820739527668261E-2</v>
      </c>
    </row>
    <row r="6" spans="1:15" x14ac:dyDescent="0.25">
      <c r="A6" s="61" t="s">
        <v>9</v>
      </c>
      <c r="B6" s="62">
        <v>1.437154040482339E-2</v>
      </c>
      <c r="C6" s="62">
        <v>1.074735376496974E-2</v>
      </c>
      <c r="D6" s="62">
        <v>2.511889416979313E-2</v>
      </c>
      <c r="O6" s="100"/>
    </row>
    <row r="7" spans="1:15" x14ac:dyDescent="0.25">
      <c r="A7" s="61" t="s">
        <v>19</v>
      </c>
      <c r="B7" s="62">
        <v>1.6097638104377032E-2</v>
      </c>
      <c r="C7" s="62">
        <v>1.052081029127242E-2</v>
      </c>
      <c r="D7" s="62">
        <v>2.6618448395649454E-2</v>
      </c>
    </row>
    <row r="8" spans="1:15" x14ac:dyDescent="0.25">
      <c r="A8" s="61" t="s">
        <v>10</v>
      </c>
      <c r="B8" s="62">
        <v>1.3268515045728629E-2</v>
      </c>
      <c r="C8" s="62">
        <v>6.0557975822971063E-3</v>
      </c>
      <c r="D8" s="62">
        <v>1.9324312628025735E-2</v>
      </c>
    </row>
    <row r="9" spans="1:15" x14ac:dyDescent="0.25">
      <c r="A9" s="61" t="s">
        <v>20</v>
      </c>
      <c r="B9" s="62">
        <v>1.56536861722948E-2</v>
      </c>
      <c r="C9" s="62">
        <v>9.4698455058484076E-3</v>
      </c>
      <c r="D9" s="62">
        <v>2.5123531678143206E-2</v>
      </c>
    </row>
    <row r="10" spans="1:15" x14ac:dyDescent="0.25">
      <c r="A10" s="61" t="s">
        <v>21</v>
      </c>
      <c r="B10" s="62">
        <v>1.4430567854013761E-2</v>
      </c>
      <c r="C10" s="62">
        <v>9.7075150456390497E-3</v>
      </c>
      <c r="D10" s="62">
        <v>2.4138082899652809E-2</v>
      </c>
    </row>
    <row r="11" spans="1:15" x14ac:dyDescent="0.25">
      <c r="A11" s="61" t="s">
        <v>14</v>
      </c>
      <c r="B11" s="62">
        <v>1.2389253684930403E-2</v>
      </c>
      <c r="C11" s="62">
        <v>7.8042013652554277E-3</v>
      </c>
      <c r="D11" s="62">
        <v>2.019345505018583E-2</v>
      </c>
    </row>
    <row r="12" spans="1:15" x14ac:dyDescent="0.25">
      <c r="A12" s="61" t="s">
        <v>22</v>
      </c>
      <c r="B12" s="62">
        <v>1.5708647135055917E-2</v>
      </c>
      <c r="C12" s="62">
        <v>1.0526957522157012E-2</v>
      </c>
      <c r="D12" s="62">
        <v>2.6235604657212929E-2</v>
      </c>
    </row>
    <row r="13" spans="1:15" x14ac:dyDescent="0.25">
      <c r="A13" s="61" t="s">
        <v>23</v>
      </c>
      <c r="B13" s="62">
        <v>1.4753475195004917E-2</v>
      </c>
      <c r="C13" s="62">
        <v>9.9142732688315485E-3</v>
      </c>
      <c r="D13" s="62">
        <v>2.4667748463836466E-2</v>
      </c>
    </row>
    <row r="14" spans="1:15" x14ac:dyDescent="0.25">
      <c r="A14" s="61" t="s">
        <v>24</v>
      </c>
      <c r="B14" s="62">
        <v>1.2364947036472054E-2</v>
      </c>
      <c r="C14" s="62">
        <v>8.3253939732482515E-3</v>
      </c>
      <c r="D14" s="62">
        <v>2.0690341009720305E-2</v>
      </c>
    </row>
    <row r="15" spans="1:15" x14ac:dyDescent="0.25">
      <c r="A15" s="61" t="s">
        <v>11</v>
      </c>
      <c r="B15" s="62">
        <v>1.2894622487355119E-2</v>
      </c>
      <c r="C15" s="62">
        <v>9.8759031547461188E-3</v>
      </c>
      <c r="D15" s="62">
        <v>2.277052564210124E-2</v>
      </c>
    </row>
    <row r="16" spans="1:15" x14ac:dyDescent="0.25">
      <c r="A16" s="61" t="s">
        <v>15</v>
      </c>
      <c r="B16" s="62">
        <v>1.2468239138762714E-2</v>
      </c>
      <c r="C16" s="62">
        <v>7.1361280285202758E-3</v>
      </c>
      <c r="D16" s="62">
        <v>1.9604367167282991E-2</v>
      </c>
    </row>
    <row r="17" spans="1:5" x14ac:dyDescent="0.25">
      <c r="A17" s="61" t="s">
        <v>2</v>
      </c>
      <c r="B17" s="62">
        <v>1.1110896939891011E-2</v>
      </c>
      <c r="C17" s="62">
        <v>1.2920031831962485E-2</v>
      </c>
      <c r="D17" s="62">
        <v>2.4030928771853498E-2</v>
      </c>
    </row>
    <row r="18" spans="1:5" x14ac:dyDescent="0.25">
      <c r="C18" s="34"/>
      <c r="D18" s="34"/>
      <c r="E18" s="34"/>
    </row>
    <row r="19" spans="1:5" x14ac:dyDescent="0.25">
      <c r="C19" s="34"/>
      <c r="D19" s="34"/>
      <c r="E19" s="34"/>
    </row>
    <row r="20" spans="1:5" x14ac:dyDescent="0.25">
      <c r="C20" s="34"/>
      <c r="D20" s="34"/>
      <c r="E20" s="34"/>
    </row>
    <row r="21" spans="1:5" x14ac:dyDescent="0.25">
      <c r="C21" s="34"/>
      <c r="D21" s="34"/>
      <c r="E21" s="34"/>
    </row>
    <row r="22" spans="1:5" x14ac:dyDescent="0.25">
      <c r="A22" s="33"/>
    </row>
    <row r="23" spans="1:5" x14ac:dyDescent="0.25">
      <c r="A23" s="33"/>
    </row>
    <row r="24" spans="1:5" x14ac:dyDescent="0.25">
      <c r="A24" s="33"/>
    </row>
    <row r="25" spans="1:5" x14ac:dyDescent="0.25">
      <c r="A25" s="33"/>
    </row>
    <row r="26" spans="1:5" x14ac:dyDescent="0.25">
      <c r="A26" s="33"/>
    </row>
  </sheetData>
  <pageMargins left="0.7" right="0.7" top="0.75" bottom="0.75" header="0.3" footer="0.3"/>
  <pageSetup paperSize="9" orientation="portrait" r:id="rId1"/>
  <headerFooter>
    <oddFooter>&amp;L&amp;1#&amp;"Calibri"&amp;10&amp;KA80000Interne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I14"/>
  <sheetViews>
    <sheetView topLeftCell="B1" workbookViewId="0">
      <selection activeCell="J14" sqref="J14"/>
    </sheetView>
  </sheetViews>
  <sheetFormatPr baseColWidth="10" defaultRowHeight="15" x14ac:dyDescent="0.25"/>
  <cols>
    <col min="1" max="1" width="11.42578125" style="1"/>
    <col min="2" max="2" width="30.7109375" style="1" customWidth="1"/>
    <col min="3" max="3" width="11.42578125" style="2" customWidth="1"/>
    <col min="4" max="4" width="6.7109375" style="5" bestFit="1" customWidth="1"/>
    <col min="5" max="5" width="11.5703125" style="1" customWidth="1"/>
    <col min="6" max="6" width="7.5703125" style="6" customWidth="1"/>
    <col min="7" max="7" width="30" style="6" bestFit="1" customWidth="1"/>
    <col min="8" max="8" width="11.42578125" style="23"/>
    <col min="9" max="16384" width="11.42578125" style="1"/>
  </cols>
  <sheetData>
    <row r="1" spans="2:9" x14ac:dyDescent="0.2">
      <c r="B1" s="70" t="s">
        <v>52</v>
      </c>
      <c r="C1" s="71"/>
      <c r="D1" s="72"/>
    </row>
    <row r="3" spans="2:9" x14ac:dyDescent="0.25">
      <c r="C3" s="115" t="s">
        <v>25</v>
      </c>
      <c r="D3" s="115"/>
      <c r="E3" s="116" t="s">
        <v>26</v>
      </c>
      <c r="F3" s="116"/>
    </row>
    <row r="4" spans="2:9" ht="30" customHeight="1" x14ac:dyDescent="0.25">
      <c r="B4" s="103" t="s">
        <v>8</v>
      </c>
      <c r="C4" s="105" t="s">
        <v>13</v>
      </c>
      <c r="D4" s="105" t="s">
        <v>49</v>
      </c>
      <c r="E4" s="53" t="s">
        <v>13</v>
      </c>
      <c r="F4" s="53" t="s">
        <v>49</v>
      </c>
    </row>
    <row r="5" spans="2:9" ht="25.5" x14ac:dyDescent="0.25">
      <c r="B5" s="52" t="s">
        <v>47</v>
      </c>
      <c r="C5" s="24">
        <v>1089</v>
      </c>
      <c r="D5" s="98">
        <v>0.49862637362637363</v>
      </c>
      <c r="E5" s="38">
        <v>1099</v>
      </c>
      <c r="F5" s="98">
        <v>0.48159509202453987</v>
      </c>
      <c r="H5" s="54"/>
      <c r="I5" s="55"/>
    </row>
    <row r="6" spans="2:9" x14ac:dyDescent="0.25">
      <c r="B6" s="24" t="s">
        <v>1</v>
      </c>
      <c r="C6" s="24">
        <v>556</v>
      </c>
      <c r="D6" s="98">
        <v>0.25457875457875456</v>
      </c>
      <c r="E6" s="38">
        <v>594</v>
      </c>
      <c r="F6" s="98">
        <v>0.26029798422436456</v>
      </c>
      <c r="H6" s="54"/>
      <c r="I6" s="55"/>
    </row>
    <row r="7" spans="2:9" ht="25.5" x14ac:dyDescent="0.25">
      <c r="B7" s="52" t="s">
        <v>45</v>
      </c>
      <c r="C7" s="24">
        <v>186</v>
      </c>
      <c r="D7" s="98">
        <v>8.5164835164835168E-2</v>
      </c>
      <c r="E7" s="38">
        <v>198</v>
      </c>
      <c r="F7" s="98">
        <v>8.6765994741454869E-2</v>
      </c>
      <c r="H7" s="54"/>
      <c r="I7" s="55"/>
    </row>
    <row r="8" spans="2:9" x14ac:dyDescent="0.25">
      <c r="B8" s="24" t="s">
        <v>7</v>
      </c>
      <c r="C8" s="24">
        <v>154</v>
      </c>
      <c r="D8" s="98">
        <v>7.0512820512820512E-2</v>
      </c>
      <c r="E8" s="38">
        <v>163</v>
      </c>
      <c r="F8" s="98">
        <v>7.1428571428571425E-2</v>
      </c>
      <c r="H8" s="54"/>
      <c r="I8" s="55"/>
    </row>
    <row r="9" spans="2:9" ht="25.5" x14ac:dyDescent="0.25">
      <c r="B9" s="52" t="s">
        <v>46</v>
      </c>
      <c r="C9" s="24">
        <v>76</v>
      </c>
      <c r="D9" s="98">
        <v>3.47985347985348E-2</v>
      </c>
      <c r="E9" s="38">
        <v>77</v>
      </c>
      <c r="F9" s="98">
        <v>3.3742331288343558E-2</v>
      </c>
      <c r="H9" s="54"/>
      <c r="I9" s="55"/>
    </row>
    <row r="10" spans="2:9" x14ac:dyDescent="0.25">
      <c r="B10" s="24" t="s">
        <v>6</v>
      </c>
      <c r="C10" s="24">
        <v>45</v>
      </c>
      <c r="D10" s="98">
        <v>2.0604395604395604E-2</v>
      </c>
      <c r="E10" s="38">
        <v>48</v>
      </c>
      <c r="F10" s="98">
        <v>2.1034180543382998E-2</v>
      </c>
      <c r="H10" s="54"/>
      <c r="I10" s="55"/>
    </row>
    <row r="11" spans="2:9" ht="25.5" x14ac:dyDescent="0.25">
      <c r="B11" s="52" t="s">
        <v>48</v>
      </c>
      <c r="C11" s="24">
        <v>24</v>
      </c>
      <c r="D11" s="98">
        <v>1.098901098901099E-2</v>
      </c>
      <c r="E11" s="38">
        <v>26</v>
      </c>
      <c r="F11" s="98">
        <v>1.1393514460999123E-2</v>
      </c>
      <c r="H11" s="54"/>
      <c r="I11" s="55"/>
    </row>
    <row r="12" spans="2:9" x14ac:dyDescent="0.25">
      <c r="B12" s="24" t="s">
        <v>29</v>
      </c>
      <c r="C12" s="24">
        <v>54</v>
      </c>
      <c r="D12" s="98">
        <v>2.4725274725274724E-2</v>
      </c>
      <c r="E12" s="38">
        <v>77</v>
      </c>
      <c r="F12" s="98">
        <v>3.3742331288343558E-2</v>
      </c>
      <c r="H12" s="54"/>
      <c r="I12" s="55"/>
    </row>
    <row r="13" spans="2:9" x14ac:dyDescent="0.25">
      <c r="B13" s="104" t="s">
        <v>27</v>
      </c>
      <c r="C13" s="106">
        <v>2184</v>
      </c>
      <c r="D13" s="107"/>
      <c r="E13" s="25">
        <v>2282</v>
      </c>
      <c r="F13" s="26"/>
    </row>
    <row r="14" spans="2:9" x14ac:dyDescent="0.25">
      <c r="B14" s="23"/>
      <c r="C14" s="6"/>
      <c r="D14" s="23"/>
    </row>
  </sheetData>
  <mergeCells count="2">
    <mergeCell ref="C3:D3"/>
    <mergeCell ref="E3:F3"/>
  </mergeCells>
  <pageMargins left="0.7" right="0.7" top="0.75" bottom="0.75" header="0.3" footer="0.3"/>
  <pageSetup paperSize="9" orientation="portrait" r:id="rId1"/>
  <headerFooter>
    <oddFooter>&amp;L&amp;1#&amp;"Calibri"&amp;10&amp;KA80000Interne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11"/>
  <sheetViews>
    <sheetView showGridLines="0" zoomScale="85" zoomScaleNormal="85" workbookViewId="0">
      <selection activeCell="C26" sqref="C26"/>
    </sheetView>
  </sheetViews>
  <sheetFormatPr baseColWidth="10" defaultRowHeight="15.75" x14ac:dyDescent="0.25"/>
  <cols>
    <col min="1" max="1" width="4" style="14" customWidth="1"/>
    <col min="2" max="2" width="11.28515625" style="8" customWidth="1"/>
    <col min="3" max="3" width="25.42578125" style="8" customWidth="1"/>
    <col min="4" max="12" width="8.140625" style="8" bestFit="1" customWidth="1"/>
    <col min="13" max="13" width="7.7109375" style="8" customWidth="1"/>
    <col min="14" max="14" width="8.140625" style="8" bestFit="1" customWidth="1"/>
    <col min="15" max="15" width="7.7109375" style="8" bestFit="1" customWidth="1"/>
    <col min="16" max="17" width="8.140625" style="8" bestFit="1" customWidth="1"/>
    <col min="18" max="18" width="9.5703125" style="8" bestFit="1" customWidth="1"/>
    <col min="19" max="19" width="8.140625" style="8" bestFit="1" customWidth="1"/>
    <col min="20" max="16384" width="11.42578125" style="8"/>
  </cols>
  <sheetData>
    <row r="1" spans="1:21" ht="21.75" customHeight="1" x14ac:dyDescent="0.25">
      <c r="A1" s="9"/>
      <c r="B1" s="67" t="s">
        <v>53</v>
      </c>
      <c r="C1" s="73"/>
      <c r="D1" s="73"/>
      <c r="E1" s="73"/>
      <c r="F1" s="73"/>
    </row>
    <row r="2" spans="1:21" ht="21.75" customHeight="1" x14ac:dyDescent="0.25">
      <c r="A2" s="9"/>
      <c r="B2" s="60"/>
    </row>
    <row r="3" spans="1:21" s="10" customFormat="1" ht="21.75" customHeight="1" x14ac:dyDescent="0.25">
      <c r="A3" s="9"/>
      <c r="C3" s="7"/>
      <c r="D3" s="44"/>
      <c r="E3" s="44"/>
      <c r="F3" s="44"/>
      <c r="G3" s="44"/>
      <c r="H3" s="44"/>
    </row>
    <row r="4" spans="1:21" s="10" customFormat="1" ht="17.100000000000001" customHeight="1" x14ac:dyDescent="0.25">
      <c r="A4" s="36"/>
      <c r="C4" s="7"/>
      <c r="D4" s="89">
        <v>2004</v>
      </c>
      <c r="E4" s="11">
        <v>2005</v>
      </c>
      <c r="F4" s="11">
        <v>2006</v>
      </c>
      <c r="G4" s="11">
        <v>2007</v>
      </c>
      <c r="H4" s="11">
        <v>2008</v>
      </c>
      <c r="I4" s="11">
        <v>2009</v>
      </c>
      <c r="J4" s="11">
        <v>2010</v>
      </c>
      <c r="K4" s="11">
        <v>2011</v>
      </c>
      <c r="L4" s="11">
        <v>2012</v>
      </c>
      <c r="M4" s="11">
        <v>2013</v>
      </c>
      <c r="N4" s="11">
        <v>2014</v>
      </c>
      <c r="O4" s="11">
        <v>2015</v>
      </c>
      <c r="P4" s="11">
        <v>2016</v>
      </c>
      <c r="Q4" s="11">
        <v>2017</v>
      </c>
      <c r="R4" s="11">
        <v>2018</v>
      </c>
      <c r="S4" s="90">
        <v>2019</v>
      </c>
      <c r="T4" s="90">
        <v>2020</v>
      </c>
    </row>
    <row r="5" spans="1:21" s="12" customFormat="1" ht="39.75" customHeight="1" x14ac:dyDescent="0.25">
      <c r="A5" s="37"/>
      <c r="C5" s="87" t="s">
        <v>31</v>
      </c>
      <c r="D5" s="91">
        <v>2518</v>
      </c>
      <c r="E5" s="27">
        <v>2496</v>
      </c>
      <c r="F5" s="27">
        <v>2487</v>
      </c>
      <c r="G5" s="27">
        <v>2479</v>
      </c>
      <c r="H5" s="27">
        <v>2466</v>
      </c>
      <c r="I5" s="27">
        <v>2461</v>
      </c>
      <c r="J5" s="27">
        <v>2452</v>
      </c>
      <c r="K5" s="27">
        <v>2439</v>
      </c>
      <c r="L5" s="27">
        <v>2417</v>
      </c>
      <c r="M5" s="27">
        <v>2398</v>
      </c>
      <c r="N5" s="27">
        <v>2371</v>
      </c>
      <c r="O5" s="27">
        <v>2317</v>
      </c>
      <c r="P5" s="27">
        <v>2279</v>
      </c>
      <c r="Q5" s="27">
        <v>2262</v>
      </c>
      <c r="R5" s="27">
        <v>2238</v>
      </c>
      <c r="S5" s="92">
        <v>2203</v>
      </c>
      <c r="T5" s="92">
        <v>2184</v>
      </c>
    </row>
    <row r="6" spans="1:21" s="13" customFormat="1" ht="33" customHeight="1" x14ac:dyDescent="0.25">
      <c r="A6" s="37"/>
      <c r="C6" s="88" t="s">
        <v>32</v>
      </c>
      <c r="D6" s="93">
        <v>2578</v>
      </c>
      <c r="E6" s="28">
        <v>2577</v>
      </c>
      <c r="F6" s="28">
        <v>2565</v>
      </c>
      <c r="G6" s="28">
        <v>2549</v>
      </c>
      <c r="H6" s="28">
        <v>2541</v>
      </c>
      <c r="I6" s="28">
        <v>2532</v>
      </c>
      <c r="J6" s="28">
        <v>2514</v>
      </c>
      <c r="K6" s="28">
        <v>2519</v>
      </c>
      <c r="L6" s="28">
        <v>2482</v>
      </c>
      <c r="M6" s="28">
        <v>2453</v>
      </c>
      <c r="N6" s="28">
        <v>2425</v>
      </c>
      <c r="O6" s="28">
        <v>2396</v>
      </c>
      <c r="P6" s="28">
        <v>2360</v>
      </c>
      <c r="Q6" s="28">
        <v>2340</v>
      </c>
      <c r="R6" s="28">
        <v>2326</v>
      </c>
      <c r="S6" s="94">
        <v>2306</v>
      </c>
      <c r="T6" s="94">
        <v>2282</v>
      </c>
    </row>
    <row r="7" spans="1:21" s="13" customFormat="1" ht="33" customHeight="1" x14ac:dyDescent="0.25">
      <c r="A7" s="37"/>
      <c r="U7" s="128"/>
    </row>
    <row r="8" spans="1:21" ht="15" x14ac:dyDescent="0.2">
      <c r="A8" s="37"/>
      <c r="B8" s="19"/>
      <c r="C8" s="19"/>
      <c r="D8" s="20"/>
      <c r="E8" s="20"/>
      <c r="U8" s="129"/>
    </row>
    <row r="9" spans="1:21" ht="15" x14ac:dyDescent="0.25">
      <c r="A9" s="37"/>
      <c r="B9" s="19"/>
      <c r="C9" s="19"/>
      <c r="D9" s="20"/>
      <c r="E9" s="20"/>
      <c r="H9" s="15"/>
      <c r="I9" s="16"/>
      <c r="J9" s="16"/>
      <c r="U9" s="130"/>
    </row>
    <row r="10" spans="1:21" x14ac:dyDescent="0.25">
      <c r="C10" s="17"/>
      <c r="U10" s="130"/>
    </row>
    <row r="11" spans="1:21" x14ac:dyDescent="0.25">
      <c r="C11" s="18"/>
    </row>
  </sheetData>
  <printOptions horizontalCentered="1"/>
  <pageMargins left="0.78740157480314965" right="0.78740157480314965" top="0.78740157480314965" bottom="0.78740157480314965" header="0.4921259845" footer="0.4921259845"/>
  <pageSetup paperSize="9" orientation="portrait" r:id="rId1"/>
  <headerFooter alignWithMargins="0">
    <oddFooter>&amp;L&amp;1#&amp;"Calibri"&amp;10&amp;KA80000Interne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5D07-A750-4561-98EF-8181655DB671}">
  <sheetPr>
    <tabColor rgb="FF92D050"/>
  </sheetPr>
  <dimension ref="A1:E19"/>
  <sheetViews>
    <sheetView workbookViewId="0">
      <selection activeCell="A2" sqref="A2"/>
    </sheetView>
  </sheetViews>
  <sheetFormatPr baseColWidth="10" defaultRowHeight="15" x14ac:dyDescent="0.25"/>
  <cols>
    <col min="1" max="1" width="26.140625" style="4" bestFit="1" customWidth="1"/>
    <col min="2" max="2" width="11.28515625" style="4" customWidth="1"/>
    <col min="3" max="3" width="12.42578125" style="4" customWidth="1"/>
    <col min="4" max="4" width="11.28515625" style="4" customWidth="1"/>
    <col min="5" max="5" width="12.7109375" style="4" customWidth="1"/>
    <col min="6" max="10" width="11.42578125" style="4"/>
    <col min="11" max="11" width="12.140625" style="4" customWidth="1"/>
    <col min="12" max="16384" width="11.42578125" style="4"/>
  </cols>
  <sheetData>
    <row r="1" spans="1:5" x14ac:dyDescent="0.25">
      <c r="A1" s="65" t="s">
        <v>67</v>
      </c>
      <c r="B1" s="66"/>
      <c r="C1" s="66"/>
    </row>
    <row r="3" spans="1:5" x14ac:dyDescent="0.25">
      <c r="A3" s="84" t="s">
        <v>0</v>
      </c>
      <c r="B3" s="118" t="s">
        <v>25</v>
      </c>
      <c r="C3" s="118"/>
      <c r="D3" s="117" t="s">
        <v>26</v>
      </c>
      <c r="E3" s="117"/>
    </row>
    <row r="4" spans="1:5" ht="48" x14ac:dyDescent="0.25">
      <c r="A4" s="84"/>
      <c r="B4" s="110" t="s">
        <v>64</v>
      </c>
      <c r="C4" s="110" t="s">
        <v>65</v>
      </c>
      <c r="D4" s="111" t="s">
        <v>64</v>
      </c>
      <c r="E4" s="111" t="s">
        <v>65</v>
      </c>
    </row>
    <row r="5" spans="1:5" x14ac:dyDescent="0.25">
      <c r="A5" s="41" t="s">
        <v>17</v>
      </c>
      <c r="B5" s="31">
        <v>0.14560439560439561</v>
      </c>
      <c r="C5" s="112">
        <v>357.52830188679246</v>
      </c>
      <c r="D5" s="31">
        <v>0.1446099912357581</v>
      </c>
      <c r="E5" s="112">
        <v>250.97272727272727</v>
      </c>
    </row>
    <row r="6" spans="1:5" x14ac:dyDescent="0.25">
      <c r="A6" s="41" t="s">
        <v>18</v>
      </c>
      <c r="B6" s="31">
        <v>6.7765567765567761E-2</v>
      </c>
      <c r="C6" s="112">
        <v>328.61486486486484</v>
      </c>
      <c r="D6" s="31">
        <v>6.5731814198071864E-2</v>
      </c>
      <c r="E6" s="112">
        <v>212.18</v>
      </c>
    </row>
    <row r="7" spans="1:5" x14ac:dyDescent="0.25">
      <c r="A7" s="41" t="s">
        <v>9</v>
      </c>
      <c r="B7" s="31">
        <v>4.8534798534798536E-2</v>
      </c>
      <c r="C7" s="112">
        <v>459.1320754716981</v>
      </c>
      <c r="D7" s="31">
        <v>4.9517966695880808E-2</v>
      </c>
      <c r="E7" s="112">
        <v>322.07964601769913</v>
      </c>
    </row>
    <row r="8" spans="1:5" x14ac:dyDescent="0.25">
      <c r="A8" s="41" t="s">
        <v>19</v>
      </c>
      <c r="B8" s="31">
        <v>6.0897435897435896E-2</v>
      </c>
      <c r="C8" s="112">
        <v>310.78947368421052</v>
      </c>
      <c r="D8" s="31">
        <v>5.8282208588957052E-2</v>
      </c>
      <c r="E8" s="112">
        <v>203.12030075187971</v>
      </c>
    </row>
    <row r="9" spans="1:5" x14ac:dyDescent="0.25">
      <c r="A9" s="45" t="s">
        <v>10</v>
      </c>
      <c r="B9" s="46">
        <v>3.663003663003663E-3</v>
      </c>
      <c r="C9" s="113">
        <v>574.875</v>
      </c>
      <c r="D9" s="46">
        <v>3.5056967572304996E-3</v>
      </c>
      <c r="E9" s="113">
        <v>262.375</v>
      </c>
    </row>
    <row r="10" spans="1:5" x14ac:dyDescent="0.25">
      <c r="A10" s="41" t="s">
        <v>20</v>
      </c>
      <c r="B10" s="31">
        <v>9.1117216117216113E-2</v>
      </c>
      <c r="C10" s="112">
        <v>436.30150753768845</v>
      </c>
      <c r="D10" s="31">
        <v>9.2462751971954429E-2</v>
      </c>
      <c r="E10" s="112">
        <v>248.93364928909952</v>
      </c>
    </row>
    <row r="11" spans="1:5" x14ac:dyDescent="0.25">
      <c r="A11" s="41" t="s">
        <v>21</v>
      </c>
      <c r="B11" s="31">
        <v>8.7912087912087919E-2</v>
      </c>
      <c r="C11" s="112">
        <v>450.53645833333331</v>
      </c>
      <c r="D11" s="31">
        <v>9.3339176161262055E-2</v>
      </c>
      <c r="E11" s="112">
        <v>273.19718309859155</v>
      </c>
    </row>
    <row r="12" spans="1:5" x14ac:dyDescent="0.25">
      <c r="A12" s="41" t="s">
        <v>14</v>
      </c>
      <c r="B12" s="31">
        <v>7.783882783882784E-2</v>
      </c>
      <c r="C12" s="112">
        <v>899.94117647058829</v>
      </c>
      <c r="D12" s="31">
        <v>7.9316389132340057E-2</v>
      </c>
      <c r="E12" s="112">
        <v>532.43646408839777</v>
      </c>
    </row>
    <row r="13" spans="1:5" x14ac:dyDescent="0.25">
      <c r="A13" s="41" t="s">
        <v>22</v>
      </c>
      <c r="B13" s="31">
        <v>6.2728937728937728E-2</v>
      </c>
      <c r="C13" s="112">
        <v>379.91970802919707</v>
      </c>
      <c r="D13" s="31">
        <v>6.2226117440841368E-2</v>
      </c>
      <c r="E13" s="112">
        <v>245.63380281690141</v>
      </c>
    </row>
    <row r="14" spans="1:5" x14ac:dyDescent="0.25">
      <c r="A14" s="41" t="s">
        <v>23</v>
      </c>
      <c r="B14" s="31">
        <v>0.11767399267399267</v>
      </c>
      <c r="C14" s="112">
        <v>347.79377431906613</v>
      </c>
      <c r="D14" s="31">
        <v>0.11787905346187555</v>
      </c>
      <c r="E14" s="112">
        <v>223.28996282527882</v>
      </c>
    </row>
    <row r="15" spans="1:5" x14ac:dyDescent="0.25">
      <c r="A15" s="41" t="s">
        <v>24</v>
      </c>
      <c r="B15" s="31">
        <v>8.8369963369963375E-2</v>
      </c>
      <c r="C15" s="112">
        <v>385.25388601036269</v>
      </c>
      <c r="D15" s="31">
        <v>8.8080631025416301E-2</v>
      </c>
      <c r="E15" s="112">
        <v>249.06965174129354</v>
      </c>
    </row>
    <row r="16" spans="1:5" x14ac:dyDescent="0.25">
      <c r="A16" s="41" t="s">
        <v>11</v>
      </c>
      <c r="B16" s="31">
        <v>6.6849816849816848E-2</v>
      </c>
      <c r="C16" s="112">
        <v>340.02739726027397</v>
      </c>
      <c r="D16" s="31">
        <v>6.4855390008764238E-2</v>
      </c>
      <c r="E16" s="112">
        <v>256.90540540540542</v>
      </c>
    </row>
    <row r="17" spans="1:5" x14ac:dyDescent="0.25">
      <c r="A17" s="41" t="s">
        <v>15</v>
      </c>
      <c r="B17" s="31">
        <v>6.5934065934065936E-2</v>
      </c>
      <c r="C17" s="112">
        <v>443</v>
      </c>
      <c r="D17" s="31">
        <v>6.5293602103418058E-2</v>
      </c>
      <c r="E17" s="112">
        <v>245.04026845637583</v>
      </c>
    </row>
    <row r="18" spans="1:5" x14ac:dyDescent="0.25">
      <c r="A18" s="30" t="s">
        <v>12</v>
      </c>
      <c r="B18" s="31">
        <v>1.510989010989011E-2</v>
      </c>
      <c r="C18" s="112">
        <v>733.63636363636363</v>
      </c>
      <c r="D18" s="31">
        <v>1.4899211218229624E-2</v>
      </c>
      <c r="E18" s="112">
        <v>828</v>
      </c>
    </row>
    <row r="19" spans="1:5" x14ac:dyDescent="0.25">
      <c r="A19" s="101" t="s">
        <v>4</v>
      </c>
      <c r="B19" s="102">
        <v>1</v>
      </c>
      <c r="C19" s="114">
        <v>428.88278388278388</v>
      </c>
      <c r="D19" s="102">
        <v>1</v>
      </c>
      <c r="E19" s="114">
        <v>278.2370727432077</v>
      </c>
    </row>
  </sheetData>
  <mergeCells count="2">
    <mergeCell ref="D3:E3"/>
    <mergeCell ref="B3:C3"/>
  </mergeCells>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Champs de l'étude</vt:lpstr>
      <vt:lpstr>Effectifs des personnels</vt:lpstr>
      <vt:lpstr>Pyramide des ages fonctionnaire</vt:lpstr>
      <vt:lpstr>Pyramide des ages contractuels</vt:lpstr>
      <vt:lpstr>Cotisants par type d'employeurs</vt:lpstr>
      <vt:lpstr>Poids des actifs</vt:lpstr>
      <vt:lpstr>Types d'employeurs</vt:lpstr>
      <vt:lpstr>Evolution du nb d'employeurs</vt:lpstr>
      <vt:lpstr>Région des employeurs</vt:lpstr>
      <vt:lpstr>nb employeurs pour 100 000 hbts</vt:lpstr>
      <vt:lpstr>'Evolution du nb d''employeurs'!Zone_d_impression</vt:lpstr>
    </vt:vector>
  </TitlesOfParts>
  <Company>ICDC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Belliard, Karine</dc:creator>
  <cp:lastModifiedBy>Gautier, Loïc</cp:lastModifiedBy>
  <cp:lastPrinted>2018-05-18T06:42:12Z</cp:lastPrinted>
  <dcterms:created xsi:type="dcterms:W3CDTF">2014-03-24T08:50:15Z</dcterms:created>
  <dcterms:modified xsi:type="dcterms:W3CDTF">2022-06-20T08:23:17Z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6b0da4-3db3-477f-aae7-ffa237cfc891_Enabled">
    <vt:lpwstr>True</vt:lpwstr>
  </property>
  <property fmtid="{D5CDD505-2E9C-101B-9397-08002B2CF9AE}" pid="3" name="MSIP_Label_526b0da4-3db3-477f-aae7-ffa237cfc891_SiteId">
    <vt:lpwstr>6eab6365-8194-49c6-a4d0-e2d1a0fbeb74</vt:lpwstr>
  </property>
  <property fmtid="{D5CDD505-2E9C-101B-9397-08002B2CF9AE}" pid="4" name="MSIP_Label_526b0da4-3db3-477f-aae7-ffa237cfc891_Owner">
    <vt:lpwstr>Clemence.Darrigade@caissedesdepots.fr</vt:lpwstr>
  </property>
  <property fmtid="{D5CDD505-2E9C-101B-9397-08002B2CF9AE}" pid="5" name="MSIP_Label_526b0da4-3db3-477f-aae7-ffa237cfc891_SetDate">
    <vt:lpwstr>2019-07-09T13:44:58.8028887Z</vt:lpwstr>
  </property>
  <property fmtid="{D5CDD505-2E9C-101B-9397-08002B2CF9AE}" pid="6" name="MSIP_Label_526b0da4-3db3-477f-aae7-ffa237cfc891_Name">
    <vt:lpwstr>CDC-Interne</vt:lpwstr>
  </property>
  <property fmtid="{D5CDD505-2E9C-101B-9397-08002B2CF9AE}" pid="7" name="MSIP_Label_526b0da4-3db3-477f-aae7-ffa237cfc891_Application">
    <vt:lpwstr>Microsoft Azure Information Protection</vt:lpwstr>
  </property>
  <property fmtid="{D5CDD505-2E9C-101B-9397-08002B2CF9AE}" pid="8" name="MSIP_Label_526b0da4-3db3-477f-aae7-ffa237cfc891_Extended_MSFT_Method">
    <vt:lpwstr>Automatic</vt:lpwstr>
  </property>
  <property fmtid="{D5CDD505-2E9C-101B-9397-08002B2CF9AE}" pid="9" name="MSIP_Label_1387ec98-8aff-418c-9455-dc857e1ea7dc_Enabled">
    <vt:lpwstr>true</vt:lpwstr>
  </property>
  <property fmtid="{D5CDD505-2E9C-101B-9397-08002B2CF9AE}" pid="10" name="MSIP_Label_1387ec98-8aff-418c-9455-dc857e1ea7dc_SetDate">
    <vt:lpwstr>2022-06-20T08:23:16Z</vt:lpwstr>
  </property>
  <property fmtid="{D5CDD505-2E9C-101B-9397-08002B2CF9AE}" pid="11" name="MSIP_Label_1387ec98-8aff-418c-9455-dc857e1ea7dc_Method">
    <vt:lpwstr>Standard</vt:lpwstr>
  </property>
  <property fmtid="{D5CDD505-2E9C-101B-9397-08002B2CF9AE}" pid="12" name="MSIP_Label_1387ec98-8aff-418c-9455-dc857e1ea7dc_Name">
    <vt:lpwstr>1387ec98-8aff-418c-9455-dc857e1ea7dc</vt:lpwstr>
  </property>
  <property fmtid="{D5CDD505-2E9C-101B-9397-08002B2CF9AE}" pid="13" name="MSIP_Label_1387ec98-8aff-418c-9455-dc857e1ea7dc_SiteId">
    <vt:lpwstr>6eab6365-8194-49c6-a4d0-e2d1a0fbeb74</vt:lpwstr>
  </property>
  <property fmtid="{D5CDD505-2E9C-101B-9397-08002B2CF9AE}" pid="14" name="MSIP_Label_1387ec98-8aff-418c-9455-dc857e1ea7dc_ActionId">
    <vt:lpwstr>a013ad2b-68aa-4511-93ea-a3e38b5ef41b</vt:lpwstr>
  </property>
  <property fmtid="{D5CDD505-2E9C-101B-9397-08002B2CF9AE}" pid="15" name="MSIP_Label_1387ec98-8aff-418c-9455-dc857e1ea7dc_ContentBits">
    <vt:lpwstr>2</vt:lpwstr>
  </property>
</Properties>
</file>